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2\1 полугодие\Открытый бюджет\"/>
    </mc:Choice>
  </mc:AlternateContent>
  <bookViews>
    <workbookView xWindow="0" yWindow="0" windowWidth="20490" windowHeight="8445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52511"/>
</workbook>
</file>

<file path=xl/calcChain.xml><?xml version="1.0" encoding="utf-8"?>
<calcChain xmlns="http://schemas.openxmlformats.org/spreadsheetml/2006/main">
  <c r="K40" i="2" l="1"/>
  <c r="K39" i="2"/>
  <c r="K36" i="2"/>
  <c r="K30" i="2"/>
  <c r="H47" i="2"/>
  <c r="H40" i="2"/>
  <c r="J29" i="2" l="1"/>
  <c r="J51" i="2" s="1"/>
  <c r="I29" i="2"/>
  <c r="I51" i="2" s="1"/>
  <c r="K31" i="2"/>
  <c r="K32" i="2"/>
  <c r="K33" i="2"/>
  <c r="K34" i="2"/>
  <c r="K35" i="2"/>
  <c r="K37" i="2"/>
  <c r="K38" i="2"/>
  <c r="K41" i="2"/>
  <c r="K42" i="2"/>
  <c r="K43" i="2"/>
  <c r="K44" i="2"/>
  <c r="K45" i="2"/>
  <c r="K46" i="2"/>
  <c r="K48" i="2"/>
  <c r="K49" i="2"/>
  <c r="K50" i="2"/>
  <c r="H48" i="2"/>
  <c r="H36" i="2"/>
  <c r="K51" i="2" l="1"/>
  <c r="H50" i="2"/>
  <c r="H49" i="2"/>
  <c r="H46" i="2"/>
  <c r="H45" i="2"/>
  <c r="H44" i="2"/>
  <c r="H43" i="2"/>
  <c r="H42" i="2"/>
  <c r="H41" i="2"/>
  <c r="H39" i="2"/>
  <c r="H38" i="2"/>
  <c r="H37" i="2"/>
  <c r="H35" i="2"/>
  <c r="H34" i="2"/>
  <c r="H33" i="2"/>
  <c r="H32" i="2"/>
  <c r="H31" i="2"/>
  <c r="F51" i="2"/>
  <c r="F29" i="2"/>
  <c r="G29" i="2"/>
  <c r="G51" i="2" s="1"/>
  <c r="K29" i="2" l="1"/>
  <c r="H51" i="2"/>
  <c r="H29" i="2"/>
  <c r="E45" i="2"/>
  <c r="E42" i="2"/>
  <c r="E38" i="2"/>
  <c r="E37" i="2"/>
  <c r="E35" i="2"/>
  <c r="E29" i="2" l="1"/>
  <c r="E51" i="2" s="1"/>
</calcChain>
</file>

<file path=xl/sharedStrings.xml><?xml version="1.0" encoding="utf-8"?>
<sst xmlns="http://schemas.openxmlformats.org/spreadsheetml/2006/main" count="69" uniqueCount="49">
  <si>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</si>
  <si>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</si>
  <si>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</si>
  <si>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</si>
  <si>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</si>
  <si>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</si>
  <si>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</si>
  <si>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</si>
  <si>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</si>
  <si>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</si>
  <si>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</si>
  <si>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</si>
  <si>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</si>
  <si>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</si>
  <si>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</si>
  <si>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</si>
  <si>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</si>
  <si>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</si>
  <si>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</si>
  <si>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</si>
  <si>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</si>
  <si>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</si>
  <si>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</si>
  <si>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</si>
  <si>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</si>
  <si>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</si>
  <si>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</si>
  <si>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</si>
  <si>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</si>
  <si>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</si>
  <si>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</si>
  <si>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</si>
  <si>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</si>
  <si>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</si>
  <si>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</si>
  <si>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</si>
  <si>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</si>
  <si>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</si>
  <si>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</si>
  <si>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</si>
  <si>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</si>
  <si>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</si>
  <si>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</si>
  <si>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</si>
  <si>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Муниципальная программа "Здравоохранение"</t>
  </si>
  <si>
    <t>Процент исполнения</t>
  </si>
  <si>
    <t xml:space="preserve"> Сведения об исполнении бюджета городского округа Воскресенск Московской области по расходам                                                                                                                                                            в разрезе муниципальных программ за 1 полугодие 2022 года и за 1 полугодие 2021 года                                                                                                          </t>
  </si>
  <si>
    <t>Исполнено           за 1 полугодие 2021 года</t>
  </si>
  <si>
    <t>Исполнено           за 1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</si>
</sst>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tabSelected="1" topLeftCell="B47" zoomScaleNormal="100" workbookViewId="0">
      <selection activeCell="H33" sqref="H33"/>
    </sheetView>
  </sheetViews>
  <sheetFormatPr defaultColWidth="8.85546875" defaultRowHeight="12.75" x14ac:dyDescent="0.2"/>
  <cols>
    <col min="1" max="1" width="6.28515625" style="4" customWidth="1"/>
    <col min="2" max="2" width="82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6.85546875" style="4" customWidth="1"/>
    <col min="7" max="7" width="18.28515625" style="4" customWidth="1"/>
    <col min="8" max="8" width="17.28515625" style="4" customWidth="1"/>
    <col min="9" max="9" width="17.140625" style="4" customWidth="1"/>
    <col min="10" max="10" width="18.28515625" style="4" customWidth="1"/>
    <col min="11" max="11" width="15.28515625" style="4" customWidth="1"/>
    <col min="12" max="19" width="0.5703125" style="4" customWidth="1"/>
    <col min="20" max="254" width="9.140625" style="4" customWidth="1"/>
    <col min="255" max="16384" width="8.85546875" style="4"/>
  </cols>
  <sheetData>
    <row r="1" spans="1:19" ht="409.6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 x14ac:dyDescent="0.2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 x14ac:dyDescent="0.2">
      <c r="A3" s="5"/>
      <c r="B3" s="37" t="s">
        <v>46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1500000000000004" customHeight="1" x14ac:dyDescent="0.25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2.6" customHeight="1" x14ac:dyDescent="0.25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 x14ac:dyDescent="0.25">
      <c r="A6" s="6"/>
      <c r="B6" s="11"/>
      <c r="C6" s="11"/>
      <c r="D6" s="11"/>
      <c r="E6" s="8"/>
      <c r="F6" s="8"/>
      <c r="G6" s="8"/>
      <c r="H6" s="8"/>
      <c r="I6" s="8"/>
      <c r="J6" s="41" t="s">
        <v>27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 x14ac:dyDescent="0.25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28</v>
      </c>
      <c r="G7" s="39" t="s">
        <v>47</v>
      </c>
      <c r="H7" s="39" t="s">
        <v>45</v>
      </c>
      <c r="I7" s="39" t="s">
        <v>1</v>
      </c>
      <c r="J7" s="39" t="s">
        <v>48</v>
      </c>
      <c r="K7" s="39" t="s">
        <v>45</v>
      </c>
      <c r="L7" s="12"/>
      <c r="M7" s="10"/>
      <c r="N7" s="10"/>
      <c r="O7" s="10"/>
      <c r="P7" s="2"/>
      <c r="Q7" s="2"/>
      <c r="R7" s="2"/>
      <c r="S7" s="2"/>
    </row>
    <row r="8" spans="1:19" ht="58.15" customHeight="1" x14ac:dyDescent="0.25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15" customHeight="1" x14ac:dyDescent="0.25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hidden="1" customHeight="1" x14ac:dyDescent="0.3">
      <c r="A10" s="16"/>
      <c r="B10" s="23" t="s">
        <v>6</v>
      </c>
      <c r="C10" s="24"/>
      <c r="D10" s="25"/>
      <c r="E10" s="26"/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hidden="1" customHeight="1" x14ac:dyDescent="0.3">
      <c r="A11" s="17"/>
      <c r="B11" s="27" t="s">
        <v>29</v>
      </c>
      <c r="C11" s="28"/>
      <c r="D11" s="29"/>
      <c r="E11" s="30"/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hidden="1" customHeight="1" x14ac:dyDescent="0.3">
      <c r="A12" s="17"/>
      <c r="B12" s="27" t="s">
        <v>30</v>
      </c>
      <c r="C12" s="28"/>
      <c r="D12" s="29"/>
      <c r="E12" s="30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hidden="1" customHeight="1" x14ac:dyDescent="0.3">
      <c r="A13" s="17"/>
      <c r="B13" s="27" t="s">
        <v>31</v>
      </c>
      <c r="C13" s="28"/>
      <c r="D13" s="29"/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5" hidden="1" customHeight="1" x14ac:dyDescent="0.3">
      <c r="A14" s="17"/>
      <c r="B14" s="27" t="s">
        <v>32</v>
      </c>
      <c r="C14" s="28"/>
      <c r="D14" s="29"/>
      <c r="E14" s="30"/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900000000000006" hidden="1" customHeight="1" x14ac:dyDescent="0.3">
      <c r="A15" s="17"/>
      <c r="B15" s="27" t="s">
        <v>33</v>
      </c>
      <c r="C15" s="28"/>
      <c r="D15" s="29"/>
      <c r="E15" s="30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hidden="1" customHeight="1" x14ac:dyDescent="0.3">
      <c r="A16" s="17"/>
      <c r="B16" s="27" t="s">
        <v>34</v>
      </c>
      <c r="C16" s="28"/>
      <c r="D16" s="29"/>
      <c r="E16" s="30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hidden="1" customHeight="1" x14ac:dyDescent="0.3">
      <c r="A17" s="17"/>
      <c r="B17" s="27" t="s">
        <v>35</v>
      </c>
      <c r="C17" s="28"/>
      <c r="D17" s="29"/>
      <c r="E17" s="30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hidden="1" customHeight="1" x14ac:dyDescent="0.3">
      <c r="A18" s="17"/>
      <c r="B18" s="27" t="s">
        <v>36</v>
      </c>
      <c r="C18" s="28"/>
      <c r="D18" s="29"/>
      <c r="E18" s="30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9" hidden="1" customHeight="1" x14ac:dyDescent="0.3">
      <c r="A19" s="17"/>
      <c r="B19" s="27" t="s">
        <v>37</v>
      </c>
      <c r="C19" s="28"/>
      <c r="D19" s="29"/>
      <c r="E19" s="30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hidden="1" customHeight="1" x14ac:dyDescent="0.3">
      <c r="A20" s="17"/>
      <c r="B20" s="27" t="s">
        <v>38</v>
      </c>
      <c r="C20" s="28"/>
      <c r="D20" s="29"/>
      <c r="E20" s="30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hidden="1" customHeight="1" x14ac:dyDescent="0.3">
      <c r="A21" s="17"/>
      <c r="B21" s="27" t="s">
        <v>39</v>
      </c>
      <c r="C21" s="28"/>
      <c r="D21" s="29"/>
      <c r="E21" s="30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900000000000006" hidden="1" customHeight="1" x14ac:dyDescent="0.3">
      <c r="A22" s="17"/>
      <c r="B22" s="27" t="s">
        <v>40</v>
      </c>
      <c r="C22" s="28"/>
      <c r="D22" s="29"/>
      <c r="E22" s="30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9" hidden="1" customHeight="1" x14ac:dyDescent="0.3">
      <c r="A23" s="17"/>
      <c r="B23" s="27" t="s">
        <v>41</v>
      </c>
      <c r="C23" s="28"/>
      <c r="D23" s="29"/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5" hidden="1" customHeight="1" x14ac:dyDescent="0.3">
      <c r="A24" s="17"/>
      <c r="B24" s="27" t="s">
        <v>42</v>
      </c>
      <c r="C24" s="28"/>
      <c r="D24" s="29"/>
      <c r="E24" s="30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hidden="1" customHeight="1" x14ac:dyDescent="0.3">
      <c r="A25" s="17"/>
      <c r="B25" s="27" t="s">
        <v>43</v>
      </c>
      <c r="C25" s="28"/>
      <c r="D25" s="29"/>
      <c r="E25" s="30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50000000000003" hidden="1" customHeight="1" x14ac:dyDescent="0.3">
      <c r="A26" s="17"/>
      <c r="B26" s="27" t="s">
        <v>7</v>
      </c>
      <c r="C26" s="28"/>
      <c r="D26" s="29"/>
      <c r="E26" s="30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 x14ac:dyDescent="0.3">
      <c r="A27" s="17"/>
      <c r="B27" s="32"/>
      <c r="C27" s="28"/>
      <c r="D27" s="29"/>
      <c r="E27" s="30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hidden="1" customHeight="1" x14ac:dyDescent="0.3">
      <c r="A28" s="17"/>
      <c r="B28" s="22" t="s">
        <v>4</v>
      </c>
      <c r="C28" s="28"/>
      <c r="D28" s="29"/>
      <c r="E28" s="30"/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50000000000003" customHeight="1" x14ac:dyDescent="0.3">
      <c r="B29" s="31" t="s">
        <v>6</v>
      </c>
      <c r="C29" s="24" t="s">
        <v>0</v>
      </c>
      <c r="D29" s="25">
        <v>5145926.3</v>
      </c>
      <c r="E29" s="26">
        <f t="shared" ref="E29" si="0">SUM(E31:E45)</f>
        <v>2674551.2000000002</v>
      </c>
      <c r="F29" s="26">
        <f>SUM(F31:F48)</f>
        <v>6798469.5999999996</v>
      </c>
      <c r="G29" s="26">
        <f t="shared" ref="G29" si="1">SUM(G31:G48)</f>
        <v>2924306.9000000004</v>
      </c>
      <c r="H29" s="26">
        <f>G29/F29*100</f>
        <v>43.014193959181647</v>
      </c>
      <c r="I29" s="26">
        <f>I31+I32+I33+I34+I35+I36+I37+I38+I39+I40+I41+I42+I43+I44+I45+I46+I47+I48+I30</f>
        <v>6963367.7999999998</v>
      </c>
      <c r="J29" s="26">
        <f>J31+J32+J33+J34+J35+J36+J37+J38+J39+J40+J41+J42+J43+J44+J45+J46+J47+J48+J30</f>
        <v>3086231.7999999993</v>
      </c>
      <c r="K29" s="26">
        <f>J29/I29*100</f>
        <v>44.320964921600144</v>
      </c>
    </row>
    <row r="30" spans="1:19" ht="32.450000000000003" customHeight="1" x14ac:dyDescent="0.3">
      <c r="B30" s="32" t="s">
        <v>44</v>
      </c>
      <c r="C30" s="24"/>
      <c r="D30" s="25"/>
      <c r="E30" s="26"/>
      <c r="F30" s="30">
        <v>0</v>
      </c>
      <c r="G30" s="30">
        <v>0</v>
      </c>
      <c r="H30" s="30">
        <v>0</v>
      </c>
      <c r="I30" s="30">
        <v>6552</v>
      </c>
      <c r="J30" s="30">
        <v>311</v>
      </c>
      <c r="K30" s="30">
        <f>J30/I30*100</f>
        <v>4.7466422466422467</v>
      </c>
    </row>
    <row r="31" spans="1:19" ht="35.450000000000003" customHeight="1" x14ac:dyDescent="0.3">
      <c r="B31" s="32" t="s">
        <v>8</v>
      </c>
      <c r="C31" s="28" t="s">
        <v>0</v>
      </c>
      <c r="D31" s="29">
        <v>2879132.2</v>
      </c>
      <c r="E31" s="30">
        <v>1766154.6</v>
      </c>
      <c r="F31" s="30">
        <v>786113.4</v>
      </c>
      <c r="G31" s="30">
        <v>383116.4</v>
      </c>
      <c r="H31" s="30">
        <f t="shared" ref="H31:H51" si="2">G31/F31*100</f>
        <v>48.735513222392598</v>
      </c>
      <c r="I31" s="30">
        <v>727186.1</v>
      </c>
      <c r="J31" s="30">
        <v>341761.7</v>
      </c>
      <c r="K31" s="30">
        <f t="shared" ref="K31:K50" si="3">J31/I31*100</f>
        <v>46.997831779237806</v>
      </c>
    </row>
    <row r="32" spans="1:19" ht="33" customHeight="1" x14ac:dyDescent="0.3">
      <c r="B32" s="32" t="s">
        <v>9</v>
      </c>
      <c r="C32" s="28" t="s">
        <v>0</v>
      </c>
      <c r="D32" s="29">
        <v>293800.90000000002</v>
      </c>
      <c r="E32" s="30">
        <v>285135.5</v>
      </c>
      <c r="F32" s="30">
        <v>2869204</v>
      </c>
      <c r="G32" s="30">
        <v>1439356.3</v>
      </c>
      <c r="H32" s="30">
        <f t="shared" si="2"/>
        <v>50.165701009757413</v>
      </c>
      <c r="I32" s="30">
        <v>3192256.6</v>
      </c>
      <c r="J32" s="30">
        <v>1699238.3</v>
      </c>
      <c r="K32" s="30">
        <f t="shared" si="3"/>
        <v>53.23000350285124</v>
      </c>
    </row>
    <row r="33" spans="2:11" ht="37.15" customHeight="1" x14ac:dyDescent="0.3">
      <c r="B33" s="32" t="s">
        <v>10</v>
      </c>
      <c r="C33" s="28" t="s">
        <v>0</v>
      </c>
      <c r="D33" s="29">
        <v>211871.8</v>
      </c>
      <c r="E33" s="30">
        <v>113232</v>
      </c>
      <c r="F33" s="30">
        <v>126403.8</v>
      </c>
      <c r="G33" s="30">
        <v>55462.8</v>
      </c>
      <c r="H33" s="30">
        <f t="shared" si="2"/>
        <v>43.877478366947834</v>
      </c>
      <c r="I33" s="30">
        <v>130780.4</v>
      </c>
      <c r="J33" s="30">
        <v>46978.2</v>
      </c>
      <c r="K33" s="30">
        <f t="shared" si="3"/>
        <v>35.921437768962321</v>
      </c>
    </row>
    <row r="34" spans="2:11" ht="31.9" customHeight="1" x14ac:dyDescent="0.3">
      <c r="B34" s="32" t="s">
        <v>11</v>
      </c>
      <c r="C34" s="28" t="s">
        <v>0</v>
      </c>
      <c r="D34" s="29">
        <v>39395.5</v>
      </c>
      <c r="E34" s="30">
        <v>18361.2</v>
      </c>
      <c r="F34" s="30">
        <v>394612.1</v>
      </c>
      <c r="G34" s="30">
        <v>179982.2</v>
      </c>
      <c r="H34" s="30">
        <f t="shared" si="2"/>
        <v>45.609904004464134</v>
      </c>
      <c r="I34" s="30">
        <v>451958</v>
      </c>
      <c r="J34" s="30">
        <v>194554.2</v>
      </c>
      <c r="K34" s="30">
        <f t="shared" si="3"/>
        <v>43.046964540952928</v>
      </c>
    </row>
    <row r="35" spans="2:11" ht="35.450000000000003" customHeight="1" x14ac:dyDescent="0.3">
      <c r="B35" s="32" t="s">
        <v>12</v>
      </c>
      <c r="C35" s="28" t="s">
        <v>0</v>
      </c>
      <c r="D35" s="29">
        <v>354647</v>
      </c>
      <c r="E35" s="30">
        <f t="shared" ref="E35" si="4">13820.6+72976.2</f>
        <v>86796.800000000003</v>
      </c>
      <c r="F35" s="30">
        <v>10191.700000000001</v>
      </c>
      <c r="G35" s="30">
        <v>2629.5</v>
      </c>
      <c r="H35" s="30">
        <f t="shared" si="2"/>
        <v>25.800406212898729</v>
      </c>
      <c r="I35" s="30">
        <v>8978.4</v>
      </c>
      <c r="J35" s="30">
        <v>4293</v>
      </c>
      <c r="K35" s="30">
        <f t="shared" si="3"/>
        <v>47.814755412991182</v>
      </c>
    </row>
    <row r="36" spans="2:11" ht="37.9" customHeight="1" x14ac:dyDescent="0.3">
      <c r="B36" s="32" t="s">
        <v>13</v>
      </c>
      <c r="C36" s="28" t="s">
        <v>0</v>
      </c>
      <c r="D36" s="29">
        <v>43251.3</v>
      </c>
      <c r="E36" s="30">
        <v>26929.5</v>
      </c>
      <c r="F36" s="30">
        <v>79955</v>
      </c>
      <c r="G36" s="30">
        <v>10250.5</v>
      </c>
      <c r="H36" s="30">
        <f t="shared" si="2"/>
        <v>12.820336439247077</v>
      </c>
      <c r="I36" s="30">
        <v>7092.4</v>
      </c>
      <c r="J36" s="30">
        <v>193.3</v>
      </c>
      <c r="K36" s="30">
        <f t="shared" si="3"/>
        <v>2.7254525971462411</v>
      </c>
    </row>
    <row r="37" spans="2:11" ht="59.45" customHeight="1" x14ac:dyDescent="0.3">
      <c r="B37" s="32" t="s">
        <v>14</v>
      </c>
      <c r="C37" s="28" t="s">
        <v>0</v>
      </c>
      <c r="D37" s="29">
        <v>467748</v>
      </c>
      <c r="E37" s="30">
        <f t="shared" ref="E37" si="5">1083.4+68651.8+139320.5</f>
        <v>209055.7</v>
      </c>
      <c r="F37" s="30">
        <v>182391.8</v>
      </c>
      <c r="G37" s="30">
        <v>50423.1</v>
      </c>
      <c r="H37" s="30">
        <f t="shared" si="2"/>
        <v>27.645486255412798</v>
      </c>
      <c r="I37" s="30">
        <v>124293</v>
      </c>
      <c r="J37" s="30">
        <v>44166.1</v>
      </c>
      <c r="K37" s="30">
        <f t="shared" si="3"/>
        <v>35.533859509385081</v>
      </c>
    </row>
    <row r="38" spans="2:11" ht="32.450000000000003" customHeight="1" x14ac:dyDescent="0.3">
      <c r="B38" s="32" t="s">
        <v>15</v>
      </c>
      <c r="C38" s="28" t="s">
        <v>0</v>
      </c>
      <c r="D38" s="29">
        <v>23173.8</v>
      </c>
      <c r="E38" s="30">
        <f t="shared" ref="E38" si="6">8304.9+6451.6+3205</f>
        <v>17961.5</v>
      </c>
      <c r="F38" s="30">
        <v>54828.1</v>
      </c>
      <c r="G38" s="30">
        <v>15504.6</v>
      </c>
      <c r="H38" s="30">
        <f t="shared" si="2"/>
        <v>28.278565188288489</v>
      </c>
      <c r="I38" s="30">
        <v>90174.6</v>
      </c>
      <c r="J38" s="30">
        <v>4157.8</v>
      </c>
      <c r="K38" s="30">
        <f t="shared" si="3"/>
        <v>4.610832762219073</v>
      </c>
    </row>
    <row r="39" spans="2:11" ht="52.9" customHeight="1" x14ac:dyDescent="0.3">
      <c r="B39" s="32" t="s">
        <v>16</v>
      </c>
      <c r="C39" s="28" t="s">
        <v>0</v>
      </c>
      <c r="D39" s="29">
        <v>3068.4</v>
      </c>
      <c r="E39" s="30">
        <v>433.2</v>
      </c>
      <c r="F39" s="30">
        <v>106758.2</v>
      </c>
      <c r="G39" s="30">
        <v>2072.8000000000002</v>
      </c>
      <c r="H39" s="30">
        <f t="shared" si="2"/>
        <v>1.9415838783344044</v>
      </c>
      <c r="I39" s="30">
        <v>135199.6</v>
      </c>
      <c r="J39" s="30">
        <v>99.1</v>
      </c>
      <c r="K39" s="30">
        <f t="shared" si="3"/>
        <v>7.3299033429092983E-2</v>
      </c>
    </row>
    <row r="40" spans="2:11" ht="37.15" customHeight="1" x14ac:dyDescent="0.3">
      <c r="B40" s="32" t="s">
        <v>17</v>
      </c>
      <c r="C40" s="28" t="s">
        <v>0</v>
      </c>
      <c r="D40" s="29">
        <v>117378.3</v>
      </c>
      <c r="E40" s="30">
        <v>35778.800000000003</v>
      </c>
      <c r="F40" s="30">
        <v>2589.5</v>
      </c>
      <c r="G40" s="30">
        <v>0</v>
      </c>
      <c r="H40" s="30">
        <f t="shared" si="2"/>
        <v>0</v>
      </c>
      <c r="I40" s="30">
        <v>2390.6999999999998</v>
      </c>
      <c r="J40" s="30">
        <v>0</v>
      </c>
      <c r="K40" s="30">
        <f t="shared" si="3"/>
        <v>0</v>
      </c>
    </row>
    <row r="41" spans="2:11" ht="42.6" customHeight="1" x14ac:dyDescent="0.3">
      <c r="B41" s="32" t="s">
        <v>18</v>
      </c>
      <c r="C41" s="28" t="s">
        <v>0</v>
      </c>
      <c r="D41" s="29">
        <v>3702</v>
      </c>
      <c r="E41" s="30">
        <v>0</v>
      </c>
      <c r="F41" s="30">
        <v>723975.8</v>
      </c>
      <c r="G41" s="30">
        <v>323396.5</v>
      </c>
      <c r="H41" s="30">
        <f t="shared" si="2"/>
        <v>44.669517959025704</v>
      </c>
      <c r="I41" s="30">
        <v>739575.9</v>
      </c>
      <c r="J41" s="30">
        <v>313366.09999999998</v>
      </c>
      <c r="K41" s="30">
        <f t="shared" si="3"/>
        <v>42.371053464559886</v>
      </c>
    </row>
    <row r="42" spans="2:11" ht="62.45" customHeight="1" x14ac:dyDescent="0.3">
      <c r="B42" s="32" t="s">
        <v>19</v>
      </c>
      <c r="C42" s="28" t="s">
        <v>0</v>
      </c>
      <c r="D42" s="29">
        <v>290278.3</v>
      </c>
      <c r="E42" s="30">
        <f t="shared" ref="E42" si="7">1470+6169.7+328+15480.6</f>
        <v>23448.3</v>
      </c>
      <c r="F42" s="30">
        <v>89290.3</v>
      </c>
      <c r="G42" s="30">
        <v>31182.1</v>
      </c>
      <c r="H42" s="30">
        <f t="shared" si="2"/>
        <v>34.922158397944678</v>
      </c>
      <c r="I42" s="30">
        <v>74104.7</v>
      </c>
      <c r="J42" s="30">
        <v>29332</v>
      </c>
      <c r="K42" s="30">
        <f t="shared" si="3"/>
        <v>39.581834890364583</v>
      </c>
    </row>
    <row r="43" spans="2:11" ht="45.6" customHeight="1" x14ac:dyDescent="0.3">
      <c r="B43" s="32" t="s">
        <v>20</v>
      </c>
      <c r="C43" s="28" t="s">
        <v>0</v>
      </c>
      <c r="D43" s="29">
        <v>143094</v>
      </c>
      <c r="E43" s="30">
        <v>31751.5</v>
      </c>
      <c r="F43" s="30">
        <v>482855.9</v>
      </c>
      <c r="G43" s="30">
        <v>133861</v>
      </c>
      <c r="H43" s="30">
        <f t="shared" si="2"/>
        <v>27.722763665101741</v>
      </c>
      <c r="I43" s="30">
        <v>469717.6</v>
      </c>
      <c r="J43" s="30">
        <v>184620.6</v>
      </c>
      <c r="K43" s="30">
        <f t="shared" si="3"/>
        <v>39.304594931082001</v>
      </c>
    </row>
    <row r="44" spans="2:11" ht="42.6" customHeight="1" x14ac:dyDescent="0.3">
      <c r="B44" s="32" t="s">
        <v>21</v>
      </c>
      <c r="C44" s="28" t="s">
        <v>0</v>
      </c>
      <c r="D44" s="29">
        <v>177727.9</v>
      </c>
      <c r="E44" s="30">
        <v>21866</v>
      </c>
      <c r="F44" s="30">
        <v>154099.20000000001</v>
      </c>
      <c r="G44" s="30">
        <v>47442.2</v>
      </c>
      <c r="H44" s="30">
        <f t="shared" si="2"/>
        <v>30.786791884708027</v>
      </c>
      <c r="I44" s="30">
        <v>131135.29999999999</v>
      </c>
      <c r="J44" s="30">
        <v>44148.800000000003</v>
      </c>
      <c r="K44" s="30">
        <f t="shared" si="3"/>
        <v>33.666602356497457</v>
      </c>
    </row>
    <row r="45" spans="2:11" ht="30.6" customHeight="1" x14ac:dyDescent="0.3">
      <c r="B45" s="32" t="s">
        <v>22</v>
      </c>
      <c r="C45" s="28" t="s">
        <v>0</v>
      </c>
      <c r="D45" s="29">
        <v>97656.9</v>
      </c>
      <c r="E45" s="30">
        <f t="shared" ref="E45" si="8">37646.6</f>
        <v>37646.6</v>
      </c>
      <c r="F45" s="30">
        <v>5866.7</v>
      </c>
      <c r="G45" s="30">
        <v>1058</v>
      </c>
      <c r="H45" s="30">
        <f t="shared" si="2"/>
        <v>18.03398844324748</v>
      </c>
      <c r="I45" s="30">
        <v>3464</v>
      </c>
      <c r="J45" s="30">
        <v>1150.3</v>
      </c>
      <c r="K45" s="30">
        <f t="shared" si="3"/>
        <v>33.207274826789835</v>
      </c>
    </row>
    <row r="46" spans="2:11" ht="42" customHeight="1" x14ac:dyDescent="0.3">
      <c r="B46" s="32" t="s">
        <v>25</v>
      </c>
      <c r="C46" s="28"/>
      <c r="D46" s="29"/>
      <c r="E46" s="30"/>
      <c r="F46" s="30">
        <v>686485.6</v>
      </c>
      <c r="G46" s="30">
        <v>245540.3</v>
      </c>
      <c r="H46" s="30">
        <f t="shared" si="2"/>
        <v>35.767727684309762</v>
      </c>
      <c r="I46" s="30">
        <v>603967</v>
      </c>
      <c r="J46" s="30">
        <v>165934</v>
      </c>
      <c r="K46" s="30">
        <f t="shared" si="3"/>
        <v>27.474017620167992</v>
      </c>
    </row>
    <row r="47" spans="2:11" ht="41.45" customHeight="1" x14ac:dyDescent="0.3">
      <c r="B47" s="32" t="s">
        <v>23</v>
      </c>
      <c r="C47" s="28"/>
      <c r="D47" s="29"/>
      <c r="E47" s="30"/>
      <c r="F47" s="30">
        <v>12000</v>
      </c>
      <c r="G47" s="30">
        <v>0</v>
      </c>
      <c r="H47" s="30">
        <f t="shared" si="2"/>
        <v>0</v>
      </c>
      <c r="I47" s="30">
        <v>0</v>
      </c>
      <c r="J47" s="30">
        <v>0</v>
      </c>
      <c r="K47" s="30">
        <v>0</v>
      </c>
    </row>
    <row r="48" spans="2:11" ht="42.6" customHeight="1" x14ac:dyDescent="0.3">
      <c r="B48" s="32" t="s">
        <v>24</v>
      </c>
      <c r="C48" s="28"/>
      <c r="D48" s="29"/>
      <c r="E48" s="30"/>
      <c r="F48" s="30">
        <v>30848.5</v>
      </c>
      <c r="G48" s="30">
        <v>3028.6</v>
      </c>
      <c r="H48" s="30">
        <f t="shared" si="2"/>
        <v>9.8176572604826813</v>
      </c>
      <c r="I48" s="30">
        <v>64541.5</v>
      </c>
      <c r="J48" s="30">
        <v>11927.3</v>
      </c>
      <c r="K48" s="30">
        <f t="shared" si="3"/>
        <v>18.480047721233625</v>
      </c>
    </row>
    <row r="49" spans="2:11" ht="40.15" hidden="1" customHeight="1" x14ac:dyDescent="0.3">
      <c r="B49" s="32" t="s">
        <v>26</v>
      </c>
      <c r="C49" s="28"/>
      <c r="D49" s="29"/>
      <c r="E49" s="30"/>
      <c r="F49" s="30"/>
      <c r="G49" s="30"/>
      <c r="H49" s="30" t="e">
        <f t="shared" si="2"/>
        <v>#DIV/0!</v>
      </c>
      <c r="I49" s="30"/>
      <c r="J49" s="30"/>
      <c r="K49" s="30" t="e">
        <f t="shared" si="3"/>
        <v>#DIV/0!</v>
      </c>
    </row>
    <row r="50" spans="2:11" ht="24" customHeight="1" x14ac:dyDescent="0.3">
      <c r="B50" s="32" t="s">
        <v>7</v>
      </c>
      <c r="C50" s="24"/>
      <c r="D50" s="25"/>
      <c r="E50" s="26">
        <v>155426</v>
      </c>
      <c r="F50" s="30">
        <v>349863</v>
      </c>
      <c r="G50" s="30">
        <v>27010.2</v>
      </c>
      <c r="H50" s="30">
        <f t="shared" si="2"/>
        <v>7.720221915435471</v>
      </c>
      <c r="I50" s="30">
        <v>165093.5</v>
      </c>
      <c r="J50" s="30">
        <v>17325.7</v>
      </c>
      <c r="K50" s="30">
        <f t="shared" si="3"/>
        <v>10.494477371913492</v>
      </c>
    </row>
    <row r="51" spans="2:11" ht="30" customHeight="1" x14ac:dyDescent="0.3">
      <c r="B51" s="19" t="s">
        <v>4</v>
      </c>
      <c r="C51" s="20"/>
      <c r="D51" s="20"/>
      <c r="E51" s="33">
        <f t="shared" ref="E51" si="9">E50+E29</f>
        <v>2829977.2</v>
      </c>
      <c r="F51" s="33">
        <f>SUM(F31:F50)</f>
        <v>7148332.5999999996</v>
      </c>
      <c r="G51" s="33">
        <f t="shared" ref="G51" si="10">G50+G49+G29</f>
        <v>2951317.1000000006</v>
      </c>
      <c r="H51" s="34">
        <f t="shared" si="2"/>
        <v>41.286790432778695</v>
      </c>
      <c r="I51" s="33">
        <f>I50+I29</f>
        <v>7128461.2999999998</v>
      </c>
      <c r="J51" s="33">
        <f>J50+J29</f>
        <v>3103557.4999999995</v>
      </c>
      <c r="K51" s="34">
        <f>J51/I51*100</f>
        <v>43.537551364696334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Дробжева Юлия Александровна</cp:lastModifiedBy>
  <cp:lastPrinted>2022-07-18T13:56:57Z</cp:lastPrinted>
  <dcterms:created xsi:type="dcterms:W3CDTF">2018-10-23T12:02:08Z</dcterms:created>
  <dcterms:modified xsi:type="dcterms:W3CDTF">2022-07-18T13:58:42Z</dcterms:modified>
</cp:coreProperties>
</file>