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50" windowWidth="14805" windowHeight="7950"/>
  </bookViews>
  <sheets>
    <sheet name="январь-июнь 2018" sheetId="2" r:id="rId1"/>
  </sheets>
  <externalReferences>
    <externalReference r:id="rId2"/>
    <externalReference r:id="rId3"/>
  </externalReferences>
  <calcPr calcId="152511"/>
</workbook>
</file>

<file path=xl/calcChain.xml><?xml version="1.0" encoding="utf-8"?>
<calcChain xmlns="http://schemas.openxmlformats.org/spreadsheetml/2006/main">
  <c r="B19" i="2" l="1"/>
  <c r="C19" i="2" s="1"/>
  <c r="B18" i="2"/>
  <c r="C18" i="2" s="1"/>
  <c r="B13" i="2"/>
  <c r="B10" i="2"/>
  <c r="C9" i="2"/>
  <c r="B11" i="2" l="1"/>
  <c r="C11" i="2" s="1"/>
  <c r="C15" i="2"/>
  <c r="C14" i="2"/>
  <c r="C13" i="2"/>
  <c r="C16" i="2"/>
  <c r="C6" i="2"/>
  <c r="C7" i="2"/>
  <c r="C8" i="2"/>
  <c r="C10" i="2"/>
  <c r="C4" i="2"/>
</calcChain>
</file>

<file path=xl/sharedStrings.xml><?xml version="1.0" encoding="utf-8"?>
<sst xmlns="http://schemas.openxmlformats.org/spreadsheetml/2006/main" count="21" uniqueCount="21">
  <si>
    <t>Наименование</t>
  </si>
  <si>
    <t>Отгружено товаров собственного производства, выполнено работ и услуг собственными силами, в фактических ценах, млн. рублей</t>
  </si>
  <si>
    <t>Произведено промышленной продукции в натуральном выражении:</t>
  </si>
  <si>
    <t>Минеральные удобрения, тыс.тонн</t>
  </si>
  <si>
    <t>Кирпич и стеновые материалы, млн.усл.кирп.</t>
  </si>
  <si>
    <t>Конструкции и детали сборные железобетонные, тыс.м.куб</t>
  </si>
  <si>
    <t>Обои, тыс.усл.кус.</t>
  </si>
  <si>
    <t>Консервы- всего, тыс.усл.банок</t>
  </si>
  <si>
    <t>Отгружено продукции сельского хозяйства (без НДС и акциза) в фактических ценах  млн. руб.</t>
  </si>
  <si>
    <t>Средняя начисленная заработная плата работников по крупным и средним предприятиям, рублей</t>
  </si>
  <si>
    <t>Оборот розничной торговли по крупным и средним предприятиям, млн. рублей</t>
  </si>
  <si>
    <t>Объем платных услуг населению по крупным и средним предприятиям, млн. руб.</t>
  </si>
  <si>
    <r>
      <t>Ввод в действие жилых домов (жилая площадь) за счет всех источников финансирования,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общ. площади</t>
    </r>
  </si>
  <si>
    <t>в том числе индивидуальное жилищное строительство</t>
  </si>
  <si>
    <t xml:space="preserve">Сальдовая прибыль(+), убыток (-) полученная крупными и средними предприятиями всех отраслей экономики, млн. рублей </t>
  </si>
  <si>
    <t>Родилось всего, человек</t>
  </si>
  <si>
    <t>Умерло, человек</t>
  </si>
  <si>
    <t>-</t>
  </si>
  <si>
    <t>Информация об ожидаемых итогах социально-экономического развития Воскресенского муниципального района в 2019 году.</t>
  </si>
  <si>
    <t>Ожидаемые итоги 2019 г.</t>
  </si>
  <si>
    <t>Предварительные итоги
январь -июль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</si>
</sst>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Continuous" vertical="center" wrapText="1"/>
    </xf>
    <xf numFmtId="17" fontId="3" fillId="0" borderId="1" xfId="0" applyNumberFormat="1" applyFont="1" applyBorder="1" applyAlignment="1">
      <alignment horizontal="centerContinuous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0" fillId="0" borderId="0" xfId="0" applyFill="1"/>
    <xf numFmtId="164" fontId="0" fillId="0" borderId="0" xfId="0" applyNumberFormat="1"/>
    <xf numFmtId="165" fontId="4" fillId="0" borderId="1" xfId="0" applyNumberFormat="1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8;&#1040;&#1058;&#1048;&#1057;&#1058;&#1048;&#1050;&#1040;/2019%20&#1075;&#1086;&#1076;/&#1055;-1/&#1080;&#1102;&#1083;&#1100;%2019/&#1087;-1_&#1080;&#1102;&#1083;&#1100;_&#1088;&#1072;&#1073;&#1086;&#1095;&#1080;&#1081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8;&#1040;&#1058;&#1048;&#1057;&#1058;&#1048;&#1050;&#1040;/2019%20&#1075;&#1086;&#1076;/&#1044;&#1077;&#1084;&#1086;&#1075;&#1088;&#1072;&#1092;&#1080;&#1103;/&#1089;&#1074;&#1086;&#1076;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рузка данных"/>
      <sheetName val="OKPO"/>
      <sheetName val="OKVED"/>
      <sheetName val="OKTMO"/>
      <sheetName val="Прочее"/>
      <sheetName val="Пакетная обработка"/>
      <sheetName val="Стр_01_мес"/>
      <sheetName val="Стр_02_мес"/>
      <sheetName val="Стр_03-05_кварт"/>
      <sheetName val="Стр_90_кварт"/>
      <sheetName val="Стр_06_мес"/>
      <sheetName val="Стр_07_мес"/>
      <sheetName val="Стр_08_мес"/>
      <sheetName val="Стр_09_мес"/>
      <sheetName val="Стр_10_мес"/>
      <sheetName val="Стр_11_мес"/>
      <sheetName val="Стр_12_мес"/>
      <sheetName val="Стр_13-20_мес"/>
      <sheetName val="Стр_21_мес"/>
      <sheetName val="Стр_22_мес"/>
      <sheetName val="Стр_23_мес"/>
      <sheetName val="Стр_24_мес"/>
      <sheetName val="Стр_25_мес"/>
      <sheetName val="Стр_26_мес"/>
      <sheetName val="Стр_27_мес"/>
      <sheetName val="Стр_28_мес(неисп)"/>
      <sheetName val="Стр_29_мес"/>
      <sheetName val="Стр_30_мес"/>
      <sheetName val="Стр_31_мес"/>
      <sheetName val="Стр_32_мес"/>
      <sheetName val="Стр_50_1_мес"/>
      <sheetName val="Стр_50_2_мес"/>
      <sheetName val="Стр_70_мес"/>
      <sheetName val="Стр_80_ме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84">
          <cell r="J84">
            <v>1688</v>
          </cell>
        </row>
        <row r="90">
          <cell r="J90">
            <v>371</v>
          </cell>
        </row>
      </sheetData>
      <sheetData sheetId="32"/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>
        <row r="3">
          <cell r="B3">
            <v>99</v>
          </cell>
          <cell r="C3">
            <v>104</v>
          </cell>
          <cell r="D3">
            <v>118</v>
          </cell>
          <cell r="E3">
            <v>87</v>
          </cell>
          <cell r="F3">
            <v>101</v>
          </cell>
          <cell r="G3">
            <v>100</v>
          </cell>
          <cell r="H3">
            <v>133</v>
          </cell>
        </row>
        <row r="7">
          <cell r="B7">
            <v>307</v>
          </cell>
          <cell r="C7">
            <v>263</v>
          </cell>
          <cell r="D7">
            <v>300</v>
          </cell>
          <cell r="E7">
            <v>246</v>
          </cell>
          <cell r="F7">
            <v>249</v>
          </cell>
          <cell r="G7">
            <v>262</v>
          </cell>
          <cell r="H7">
            <v>327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D1"/>
    </sheetView>
  </sheetViews>
  <sheetFormatPr defaultRowHeight="15" x14ac:dyDescent="0.25"/>
  <cols>
    <col min="1" max="1" width="30" customWidth="1"/>
    <col min="2" max="3" width="32.5703125" customWidth="1"/>
    <col min="5" max="5" width="9.85546875" bestFit="1" customWidth="1"/>
  </cols>
  <sheetData>
    <row r="1" spans="1:5" ht="31.7" customHeight="1" x14ac:dyDescent="0.25">
      <c r="A1" s="12" t="s">
        <v>18</v>
      </c>
      <c r="B1" s="12"/>
      <c r="C1" s="12"/>
      <c r="D1" s="12"/>
    </row>
    <row r="3" spans="1:5" ht="42" customHeight="1" x14ac:dyDescent="0.25">
      <c r="A3" s="1" t="s">
        <v>0</v>
      </c>
      <c r="B3" s="2" t="s">
        <v>20</v>
      </c>
      <c r="C3" s="1" t="s">
        <v>19</v>
      </c>
    </row>
    <row r="4" spans="1:5" ht="77.25" customHeight="1" x14ac:dyDescent="0.25">
      <c r="A4" s="4" t="s">
        <v>1</v>
      </c>
      <c r="B4" s="7">
        <v>29717.118400000003</v>
      </c>
      <c r="C4" s="8">
        <f>B4/7*12</f>
        <v>50943.63154285714</v>
      </c>
    </row>
    <row r="5" spans="1:5" ht="45" x14ac:dyDescent="0.25">
      <c r="A5" s="4" t="s">
        <v>2</v>
      </c>
      <c r="B5" s="9"/>
      <c r="C5" s="8"/>
    </row>
    <row r="6" spans="1:5" ht="30" x14ac:dyDescent="0.25">
      <c r="A6" s="4" t="s">
        <v>3</v>
      </c>
      <c r="B6" s="8">
        <v>277.49</v>
      </c>
      <c r="C6" s="8">
        <f t="shared" ref="C6:C16" si="0">B6/7*12</f>
        <v>475.69714285714281</v>
      </c>
    </row>
    <row r="7" spans="1:5" ht="30" x14ac:dyDescent="0.25">
      <c r="A7" s="4" t="s">
        <v>4</v>
      </c>
      <c r="B7" s="8">
        <v>15.798999999999999</v>
      </c>
      <c r="C7" s="8">
        <f t="shared" si="0"/>
        <v>27.084000000000003</v>
      </c>
    </row>
    <row r="8" spans="1:5" ht="30" x14ac:dyDescent="0.25">
      <c r="A8" s="4" t="s">
        <v>5</v>
      </c>
      <c r="B8" s="8">
        <v>18.3</v>
      </c>
      <c r="C8" s="8">
        <f t="shared" si="0"/>
        <v>31.371428571428574</v>
      </c>
    </row>
    <row r="9" spans="1:5" x14ac:dyDescent="0.25">
      <c r="A9" s="4" t="s">
        <v>6</v>
      </c>
      <c r="B9" s="8">
        <v>9868</v>
      </c>
      <c r="C9" s="8">
        <f t="shared" si="0"/>
        <v>16916.571428571428</v>
      </c>
    </row>
    <row r="10" spans="1:5" ht="30" x14ac:dyDescent="0.25">
      <c r="A10" s="4" t="s">
        <v>7</v>
      </c>
      <c r="B10" s="8">
        <f>[1]Стр_50_2_мес!$J$84+[1]Стр_50_2_мес!$J$90</f>
        <v>2059</v>
      </c>
      <c r="C10" s="8">
        <f t="shared" si="0"/>
        <v>3529.7142857142862</v>
      </c>
      <c r="E10" s="6"/>
    </row>
    <row r="11" spans="1:5" s="5" customFormat="1" ht="60" hidden="1" x14ac:dyDescent="0.25">
      <c r="A11" s="4" t="s">
        <v>8</v>
      </c>
      <c r="B11" s="8" t="e">
        <f>#REF!/6*7</f>
        <v>#REF!</v>
      </c>
      <c r="C11" s="8" t="e">
        <f>B11/7*12</f>
        <v>#REF!</v>
      </c>
    </row>
    <row r="12" spans="1:5" ht="60" x14ac:dyDescent="0.25">
      <c r="A12" s="4" t="s">
        <v>9</v>
      </c>
      <c r="B12" s="7">
        <v>46674</v>
      </c>
      <c r="C12" s="8">
        <v>48772</v>
      </c>
    </row>
    <row r="13" spans="1:5" ht="45" x14ac:dyDescent="0.25">
      <c r="A13" s="4" t="s">
        <v>10</v>
      </c>
      <c r="B13" s="11">
        <f>8775691/1000</f>
        <v>8775.6910000000007</v>
      </c>
      <c r="C13" s="8">
        <f t="shared" si="0"/>
        <v>15044.041714285715</v>
      </c>
    </row>
    <row r="14" spans="1:5" ht="44.45" customHeight="1" x14ac:dyDescent="0.25">
      <c r="A14" s="4" t="s">
        <v>11</v>
      </c>
      <c r="B14" s="8">
        <v>1839.4</v>
      </c>
      <c r="C14" s="8">
        <f t="shared" si="0"/>
        <v>3153.2571428571432</v>
      </c>
    </row>
    <row r="15" spans="1:5" ht="57.6" customHeight="1" x14ac:dyDescent="0.25">
      <c r="A15" s="4" t="s">
        <v>12</v>
      </c>
      <c r="B15" s="8">
        <v>69828</v>
      </c>
      <c r="C15" s="8">
        <f t="shared" si="0"/>
        <v>119705.14285714284</v>
      </c>
    </row>
    <row r="16" spans="1:5" ht="30" x14ac:dyDescent="0.25">
      <c r="A16" s="4" t="s">
        <v>13</v>
      </c>
      <c r="B16" s="8">
        <v>69828</v>
      </c>
      <c r="C16" s="8">
        <f t="shared" si="0"/>
        <v>119705.14285714284</v>
      </c>
    </row>
    <row r="17" spans="1:3" ht="75" x14ac:dyDescent="0.25">
      <c r="A17" s="3" t="s">
        <v>14</v>
      </c>
      <c r="B17" s="8">
        <v>1218.2</v>
      </c>
      <c r="C17" s="10" t="s">
        <v>17</v>
      </c>
    </row>
    <row r="18" spans="1:3" x14ac:dyDescent="0.25">
      <c r="A18" s="4" t="s">
        <v>15</v>
      </c>
      <c r="B18" s="8">
        <f>SUM([2]Лист1!$B$3:$H$3)</f>
        <v>742</v>
      </c>
      <c r="C18" s="8">
        <f>B18/7*12</f>
        <v>1272</v>
      </c>
    </row>
    <row r="19" spans="1:3" x14ac:dyDescent="0.25">
      <c r="A19" s="4" t="s">
        <v>16</v>
      </c>
      <c r="B19" s="8">
        <f>SUM([2]Лист1!$B$7:$H$7)</f>
        <v>1954</v>
      </c>
      <c r="C19" s="8">
        <f>B19/7*12</f>
        <v>3349.7142857142862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январь-июнь 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2019-11-15T14:02:21Z</dcterms:modified>
</cp:coreProperties>
</file>