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50" windowWidth="14805" windowHeight="7950"/>
  </bookViews>
  <sheets>
    <sheet name="январь-сентябрь 2017" sheetId="2" r:id="rId1"/>
  </sheets>
  <definedNames>
    <definedName name="_xlnm.Print_Area" localSheetId="0">'январь-сентябрь 2017'!$A$1:$D$17</definedName>
  </definedNames>
  <calcPr calcId="152511"/>
</workbook>
</file>

<file path=xl/calcChain.xml><?xml version="1.0" encoding="utf-8"?>
<calcChain xmlns="http://schemas.openxmlformats.org/spreadsheetml/2006/main">
  <c r="C17" i="2" l="1"/>
  <c r="B17" i="2"/>
  <c r="C14" i="2"/>
  <c r="B14" i="2"/>
  <c r="B13" i="2" l="1"/>
  <c r="D13" i="2" l="1"/>
  <c r="D14" i="2"/>
  <c r="D15" i="2"/>
  <c r="D16" i="2"/>
  <c r="D17" i="2"/>
  <c r="D18" i="2"/>
  <c r="D19" i="2"/>
  <c r="D12" i="2"/>
  <c r="D6" i="2"/>
  <c r="D7" i="2"/>
  <c r="D8" i="2"/>
  <c r="D9" i="2"/>
  <c r="D10" i="2"/>
  <c r="C11" i="2"/>
  <c r="B11" i="2"/>
  <c r="D11" i="2" s="1"/>
  <c r="C4" i="2"/>
  <c r="B4" i="2"/>
  <c r="D4" i="2" l="1"/>
</calcChain>
</file>

<file path=xl/comments1.xml><?xml version="1.0" encoding="utf-8"?>
<comments xmlns="http://schemas.openxmlformats.org/spreadsheetml/2006/main">
  <authors>
    <author>Автор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Фот за 9 мес (по П-4) на численность без внешних совместителей</t>
        </r>
      </text>
    </comment>
    <comment ref="A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январь - август</t>
        </r>
      </text>
    </comment>
  </commentList>
</comments>
</file>

<file path=xl/sharedStrings.xml><?xml version="1.0" encoding="utf-8"?>
<sst xmlns="http://schemas.openxmlformats.org/spreadsheetml/2006/main" count="23" uniqueCount="21">
  <si>
    <t>Наименование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</si>
  <si>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</si>
  <si>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Произведено промышленной продукции в натуральном выражении:</t>
  </si>
  <si>
    <t>Минеральные удобрения,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</si>
  <si>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</si>
  <si>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</si>
  <si>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</si>
  <si>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</si>
  <si>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Отгружено продукции сельского хозяйства (без НДС и акциза) в фактических ценах  млн. руб.</t>
  </si>
  <si>
    <t>Средняя начисленная заработная плата работников по крупным и средним предприятиям, рублей</t>
  </si>
  <si>
    <t>Оборот розничной торговли по крупным и средним предприятиям, млн. рублей</t>
  </si>
  <si>
    <t>Объем платных услуг населению по крупным и средним предприятиям, млн. руб.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</si>
  <si>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</si>
  <si>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в том числе индивидуальное жилищное строительство</t>
  </si>
  <si>
    <t xml:space="preserve">Сальдовая прибыль(+), убыток (-) полученная крупными и средними предприятиями всех отраслей экономики, млн. рублей </t>
  </si>
  <si>
    <t>Родилось всего, человек</t>
  </si>
  <si>
    <t>Умерло, человек</t>
  </si>
  <si>
    <t>Информация о социально-экономическом положении Воскресенского муниципального района за январь - сентябрь 2017 года.</t>
  </si>
  <si>
    <t>январь-сентябрь 2017</t>
  </si>
  <si>
    <t>январь-сентябрь 2016</t>
  </si>
  <si>
    <t>Темп роста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</si>
</sst>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_-* #,##0_р_._-;\-* #,##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165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wrapText="1"/>
    </xf>
    <xf numFmtId="166" fontId="5" fillId="0" borderId="1" xfId="1" applyNumberFormat="1" applyFont="1" applyFill="1" applyBorder="1" applyAlignment="1">
      <alignment horizontal="center"/>
    </xf>
    <xf numFmtId="167" fontId="10" fillId="0" borderId="1" xfId="1" applyNumberFormat="1" applyFont="1" applyFill="1" applyBorder="1"/>
    <xf numFmtId="166" fontId="10" fillId="0" borderId="1" xfId="1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Continuous" vertical="center" wrapText="1"/>
    </xf>
    <xf numFmtId="165" fontId="5" fillId="0" borderId="0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2" sqref="G12"/>
    </sheetView>
  </sheetViews>
  <sheetFormatPr defaultRowHeight="15" x14ac:dyDescent="0.25"/>
  <cols>
    <col min="1" max="1" width="40.85546875" customWidth="1"/>
    <col min="2" max="2" width="14.5703125" customWidth="1"/>
    <col min="3" max="3" width="15.42578125" customWidth="1"/>
    <col min="4" max="4" width="13.5703125" customWidth="1"/>
    <col min="5" max="5" width="14.28515625" customWidth="1"/>
    <col min="7" max="8" width="12.5703125" bestFit="1" customWidth="1"/>
  </cols>
  <sheetData>
    <row r="1" spans="1:6" ht="47.65" customHeight="1" x14ac:dyDescent="0.25">
      <c r="A1" s="18" t="s">
        <v>17</v>
      </c>
      <c r="B1" s="19"/>
      <c r="C1" s="19"/>
      <c r="D1" s="19"/>
      <c r="E1" s="8"/>
      <c r="F1" s="8"/>
    </row>
    <row r="3" spans="1:6" ht="64.349999999999994" customHeight="1" x14ac:dyDescent="0.25">
      <c r="A3" s="15" t="s">
        <v>0</v>
      </c>
      <c r="B3" s="16" t="s">
        <v>18</v>
      </c>
      <c r="C3" s="16" t="s">
        <v>19</v>
      </c>
      <c r="D3" s="16" t="s">
        <v>20</v>
      </c>
      <c r="E3" s="13"/>
    </row>
    <row r="4" spans="1:6" ht="60" x14ac:dyDescent="0.25">
      <c r="A4" s="5" t="s">
        <v>1</v>
      </c>
      <c r="B4" s="10">
        <f>36582877.7/1000</f>
        <v>36582.877700000005</v>
      </c>
      <c r="C4" s="10">
        <f>34827004.4/1000</f>
        <v>34827.004399999998</v>
      </c>
      <c r="D4" s="9">
        <f>B4/C4*100</f>
        <v>105.04170062929674</v>
      </c>
      <c r="E4" s="14"/>
    </row>
    <row r="5" spans="1:6" ht="57.75" customHeight="1" x14ac:dyDescent="0.25">
      <c r="A5" s="5" t="s">
        <v>2</v>
      </c>
      <c r="B5" s="6"/>
      <c r="C5" s="6"/>
      <c r="D5" s="9"/>
      <c r="E5" s="14"/>
    </row>
    <row r="6" spans="1:6" ht="31.5" customHeight="1" x14ac:dyDescent="0.25">
      <c r="A6" s="5" t="s">
        <v>3</v>
      </c>
      <c r="B6" s="1">
        <v>270.86</v>
      </c>
      <c r="C6" s="1">
        <v>217.4</v>
      </c>
      <c r="D6" s="9">
        <f t="shared" ref="D6:D19" si="0">B6/C6*100</f>
        <v>124.59061637534499</v>
      </c>
      <c r="E6" s="14"/>
    </row>
    <row r="7" spans="1:6" ht="31.5" customHeight="1" x14ac:dyDescent="0.25">
      <c r="A7" s="5" t="s">
        <v>4</v>
      </c>
      <c r="B7" s="2">
        <v>20.59</v>
      </c>
      <c r="C7" s="2">
        <v>24.71</v>
      </c>
      <c r="D7" s="9">
        <f t="shared" si="0"/>
        <v>83.326588425738564</v>
      </c>
      <c r="E7" s="14"/>
    </row>
    <row r="8" spans="1:6" ht="44.25" customHeight="1" x14ac:dyDescent="0.25">
      <c r="A8" s="5" t="s">
        <v>5</v>
      </c>
      <c r="B8" s="1">
        <v>26.7</v>
      </c>
      <c r="C8" s="1">
        <v>38.01</v>
      </c>
      <c r="D8" s="9">
        <f t="shared" si="0"/>
        <v>70.244672454617202</v>
      </c>
      <c r="E8" s="14"/>
    </row>
    <row r="9" spans="1:6" ht="39" customHeight="1" x14ac:dyDescent="0.25">
      <c r="A9" s="5" t="s">
        <v>6</v>
      </c>
      <c r="B9" s="1">
        <v>13799</v>
      </c>
      <c r="C9" s="1">
        <v>14772</v>
      </c>
      <c r="D9" s="9">
        <f t="shared" si="0"/>
        <v>93.413214189006226</v>
      </c>
      <c r="E9" s="14"/>
    </row>
    <row r="10" spans="1:6" ht="24" customHeight="1" x14ac:dyDescent="0.25">
      <c r="A10" s="5" t="s">
        <v>7</v>
      </c>
      <c r="B10" s="1">
        <v>25865</v>
      </c>
      <c r="C10" s="1">
        <v>26672</v>
      </c>
      <c r="D10" s="9">
        <f t="shared" si="0"/>
        <v>96.97435512897421</v>
      </c>
      <c r="E10" s="14"/>
    </row>
    <row r="11" spans="1:6" s="7" customFormat="1" ht="45" x14ac:dyDescent="0.25">
      <c r="A11" s="5" t="s">
        <v>8</v>
      </c>
      <c r="B11" s="10">
        <f>219434/1000</f>
        <v>219.434</v>
      </c>
      <c r="C11" s="10">
        <f>262569.4/1000</f>
        <v>262.56940000000003</v>
      </c>
      <c r="D11" s="9">
        <f t="shared" si="0"/>
        <v>83.571809967193417</v>
      </c>
      <c r="E11" s="14"/>
    </row>
    <row r="12" spans="1:6" ht="45" x14ac:dyDescent="0.25">
      <c r="A12" s="5" t="s">
        <v>9</v>
      </c>
      <c r="B12" s="11">
        <v>39236.604987819206</v>
      </c>
      <c r="C12" s="11">
        <v>36345.619260478437</v>
      </c>
      <c r="D12" s="9">
        <f t="shared" si="0"/>
        <v>107.954151796457</v>
      </c>
      <c r="E12" s="14"/>
    </row>
    <row r="13" spans="1:6" ht="30" x14ac:dyDescent="0.25">
      <c r="A13" s="5" t="s">
        <v>10</v>
      </c>
      <c r="B13" s="12">
        <f>9877887.9/1000</f>
        <v>9877.8878999999997</v>
      </c>
      <c r="C13" s="12">
        <v>9173.0065999999988</v>
      </c>
      <c r="D13" s="9">
        <f t="shared" si="0"/>
        <v>107.68429949674298</v>
      </c>
      <c r="E13" s="14"/>
    </row>
    <row r="14" spans="1:6" ht="45" x14ac:dyDescent="0.25">
      <c r="A14" s="5" t="s">
        <v>11</v>
      </c>
      <c r="B14" s="12">
        <f>1670.1+253*2+272</f>
        <v>2448.1</v>
      </c>
      <c r="C14" s="12">
        <f>1684.41+272*2+266</f>
        <v>2494.41</v>
      </c>
      <c r="D14" s="9">
        <f t="shared" si="0"/>
        <v>98.143448751408144</v>
      </c>
      <c r="E14" s="14"/>
    </row>
    <row r="15" spans="1:6" ht="48" x14ac:dyDescent="0.25">
      <c r="A15" s="5" t="s">
        <v>12</v>
      </c>
      <c r="B15" s="12">
        <v>86820</v>
      </c>
      <c r="C15" s="12">
        <v>68900</v>
      </c>
      <c r="D15" s="9">
        <f t="shared" si="0"/>
        <v>126.00870827285921</v>
      </c>
      <c r="E15" s="14"/>
    </row>
    <row r="16" spans="1:6" ht="30" x14ac:dyDescent="0.25">
      <c r="A16" s="5" t="s">
        <v>13</v>
      </c>
      <c r="B16" s="12">
        <v>64608.1</v>
      </c>
      <c r="C16" s="12">
        <v>61930.3</v>
      </c>
      <c r="D16" s="9">
        <f t="shared" si="0"/>
        <v>104.3238931508486</v>
      </c>
      <c r="E16" s="14"/>
    </row>
    <row r="17" spans="1:5" ht="60" x14ac:dyDescent="0.25">
      <c r="A17" s="4" t="s">
        <v>14</v>
      </c>
      <c r="B17" s="17">
        <f>463194/1000</f>
        <v>463.19400000000002</v>
      </c>
      <c r="C17" s="17">
        <f>801021/1000</f>
        <v>801.02099999999996</v>
      </c>
      <c r="D17" s="9">
        <f t="shared" si="0"/>
        <v>57.82545026909407</v>
      </c>
      <c r="E17" s="14"/>
    </row>
    <row r="18" spans="1:5" hidden="1" x14ac:dyDescent="0.25">
      <c r="A18" s="5" t="s">
        <v>15</v>
      </c>
      <c r="B18" s="3"/>
      <c r="C18" s="3"/>
      <c r="D18" s="9" t="e">
        <f t="shared" si="0"/>
        <v>#DIV/0!</v>
      </c>
      <c r="E18" s="14"/>
    </row>
    <row r="19" spans="1:5" hidden="1" x14ac:dyDescent="0.25">
      <c r="A19" s="5" t="s">
        <v>16</v>
      </c>
      <c r="B19" s="3"/>
      <c r="C19" s="3"/>
      <c r="D19" s="9" t="e">
        <f t="shared" si="0"/>
        <v>#DIV/0!</v>
      </c>
      <c r="E19" s="14"/>
    </row>
    <row r="20" spans="1:5" x14ac:dyDescent="0.25">
      <c r="A20" s="5" t="s">
        <v>15</v>
      </c>
      <c r="B20" s="3">
        <v>904</v>
      </c>
      <c r="C20" s="3">
        <v>1289</v>
      </c>
      <c r="D20" s="1">
        <v>70.099999999999994</v>
      </c>
    </row>
    <row r="21" spans="1:5" x14ac:dyDescent="0.25">
      <c r="A21" s="5" t="s">
        <v>16</v>
      </c>
      <c r="B21" s="3">
        <v>1699</v>
      </c>
      <c r="C21" s="3">
        <v>1677</v>
      </c>
      <c r="D21" s="1">
        <v>101.3</v>
      </c>
    </row>
  </sheetData>
  <mergeCells count="1">
    <mergeCell ref="A1:D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январь-сентябрь 2017</vt:lpstr>
      <vt:lpstr>'январь-сентябрь 2017'!Область_печати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2017-11-17T12:31:13Z</dcterms:modified>
</cp:coreProperties>
</file>