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полугодие 2021 г\"/>
    </mc:Choice>
  </mc:AlternateContent>
  <bookViews>
    <workbookView xWindow="0" yWindow="0" windowWidth="28800" windowHeight="1170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K29" i="2" l="1"/>
  <c r="I50" i="2" l="1"/>
  <c r="J50" i="2"/>
  <c r="K31" i="2" l="1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30" i="2"/>
  <c r="H39" i="2" l="1"/>
  <c r="H35" i="2"/>
  <c r="J29" i="2" l="1"/>
  <c r="I29" i="2"/>
  <c r="H49" i="2"/>
  <c r="H48" i="2"/>
  <c r="H46" i="2"/>
  <c r="H45" i="2"/>
  <c r="H44" i="2"/>
  <c r="H43" i="2"/>
  <c r="H42" i="2"/>
  <c r="H41" i="2"/>
  <c r="H40" i="2"/>
  <c r="H38" i="2"/>
  <c r="H37" i="2"/>
  <c r="H36" i="2"/>
  <c r="H34" i="2"/>
  <c r="H33" i="2"/>
  <c r="H32" i="2"/>
  <c r="H31" i="2"/>
  <c r="H30" i="2"/>
  <c r="F50" i="2"/>
  <c r="F29" i="2"/>
  <c r="G29" i="2"/>
  <c r="G50" i="2" s="1"/>
  <c r="H50" i="2" l="1"/>
  <c r="H29" i="2"/>
  <c r="E44" i="2"/>
  <c r="E41" i="2"/>
  <c r="E37" i="2"/>
  <c r="E36" i="2"/>
  <c r="E34" i="2"/>
  <c r="E29" i="2" l="1"/>
  <c r="E50" i="2" s="1"/>
</calcChain>
</file>

<file path=xl/sharedStrings.xml><?xml version="1.0" encoding="utf-8"?>
<sst xmlns="http://schemas.openxmlformats.org/spreadsheetml/2006/main" count="68" uniqueCount="48">
  <si>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</si>
  <si>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</si>
  <si>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</si>
  <si>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</si>
  <si>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</si>
  <si>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</si>
  <si>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</si>
  <si>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</si>
  <si>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</si>
  <si>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</si>
  <si>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</si>
  <si>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</si>
  <si>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</si>
  <si>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</si>
  <si>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</si>
  <si>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</si>
  <si>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</si>
  <si>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</si>
  <si>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</si>
  <si>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</si>
  <si>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</si>
  <si>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</si>
  <si>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</si>
  <si>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</si>
  <si>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</si>
  <si>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</si>
  <si>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</si>
  <si>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</si>
  <si>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</si>
  <si>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</si>
  <si>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</si>
  <si>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</si>
  <si>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</si>
  <si>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</si>
  <si>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</si>
  <si>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</si>
  <si>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</si>
  <si>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</si>
  <si>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</si>
  <si>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</si>
  <si>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</si>
  <si>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</si>
  <si>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</si>
  <si>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</si>
  <si>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</si>
  <si>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 xml:space="preserve"> Исполнение бюджета городского округа Воскресенск Московской области                                                                                                                                                                   за 1 полугодие 2020 года  и за 1 полугодие 2021 года в разрезе муниципальных программ                                                                                                                       </t>
  </si>
  <si>
    <t>Исполнено           за 1 полугодие 2020 года</t>
  </si>
  <si>
    <t>Исполнено          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</si>
</sst>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topLeftCell="A2" zoomScaleNormal="100" workbookViewId="0">
      <selection activeCell="H29" sqref="H29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29</v>
      </c>
      <c r="G7" s="39" t="s">
        <v>46</v>
      </c>
      <c r="H7" s="39" t="s">
        <v>25</v>
      </c>
      <c r="I7" s="39" t="s">
        <v>1</v>
      </c>
      <c r="J7" s="39" t="s">
        <v>47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30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31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32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33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34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35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36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37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38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39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40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41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42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43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44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SUM(E30:E44)</f>
        <v>2674551.2000000002</v>
      </c>
      <c r="F29" s="26">
        <f>SUM(F30:F47)</f>
        <v>6788938.2999999998</v>
      </c>
      <c r="G29" s="26">
        <f t="shared" ref="G29" si="1">SUM(G30:G47)</f>
        <v>3103933.899999999</v>
      </c>
      <c r="H29" s="26">
        <f>G29/F29*100</f>
        <v>45.720461180211331</v>
      </c>
      <c r="I29" s="26">
        <f>I30+I31+I32+I33+I34+I35+I36+I37+I38+I39+I40+I41+I42+I43+I44+I45+I46+I47</f>
        <v>6798469.5999999996</v>
      </c>
      <c r="J29" s="26">
        <f>J30+J31+J32+J33+J34+J35+J36+J37+J38+J39+J40+J41+J42+J43+J44+J45+J46+J47</f>
        <v>2924306.9000000004</v>
      </c>
      <c r="K29" s="26">
        <f>J29/I29*100</f>
        <v>43.014193959181647</v>
      </c>
    </row>
    <row r="30" spans="1:19" ht="35.450000000000003" customHeight="1" x14ac:dyDescent="0.3">
      <c r="B30" s="32" t="s">
        <v>8</v>
      </c>
      <c r="C30" s="28" t="s">
        <v>0</v>
      </c>
      <c r="D30" s="29">
        <v>2879132.2</v>
      </c>
      <c r="E30" s="30">
        <v>1766154.6</v>
      </c>
      <c r="F30" s="30">
        <v>469484.6</v>
      </c>
      <c r="G30" s="30">
        <v>221298.2</v>
      </c>
      <c r="H30" s="30">
        <f t="shared" ref="H30:H50" si="2">G30/F30*100</f>
        <v>47.136412994164246</v>
      </c>
      <c r="I30" s="30">
        <v>786113.4</v>
      </c>
      <c r="J30" s="30">
        <v>383116.4</v>
      </c>
      <c r="K30" s="30">
        <f>J30/I30*100</f>
        <v>48.735513222392598</v>
      </c>
    </row>
    <row r="31" spans="1:19" ht="33" customHeight="1" x14ac:dyDescent="0.3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3082337</v>
      </c>
      <c r="G31" s="30">
        <v>1569179.2</v>
      </c>
      <c r="H31" s="30">
        <f t="shared" si="2"/>
        <v>50.908748783796185</v>
      </c>
      <c r="I31" s="30">
        <v>2869204</v>
      </c>
      <c r="J31" s="30">
        <v>1439356.3</v>
      </c>
      <c r="K31" s="30">
        <f t="shared" ref="K31:K50" si="3">J31/I31*100</f>
        <v>50.165701009757413</v>
      </c>
    </row>
    <row r="32" spans="1:19" ht="37.15" customHeight="1" x14ac:dyDescent="0.3">
      <c r="B32" s="32" t="s">
        <v>10</v>
      </c>
      <c r="C32" s="28" t="s">
        <v>0</v>
      </c>
      <c r="D32" s="29">
        <v>211871.8</v>
      </c>
      <c r="E32" s="30">
        <v>113232</v>
      </c>
      <c r="F32" s="30">
        <v>126761.5</v>
      </c>
      <c r="G32" s="30">
        <v>51169.3</v>
      </c>
      <c r="H32" s="30">
        <f t="shared" si="2"/>
        <v>40.366593957944644</v>
      </c>
      <c r="I32" s="30">
        <v>126403.8</v>
      </c>
      <c r="J32" s="30">
        <v>55462.8</v>
      </c>
      <c r="K32" s="30">
        <f t="shared" si="3"/>
        <v>43.877478366947834</v>
      </c>
    </row>
    <row r="33" spans="2:11" ht="31.9" customHeight="1" x14ac:dyDescent="0.3">
      <c r="B33" s="32" t="s">
        <v>11</v>
      </c>
      <c r="C33" s="28" t="s">
        <v>0</v>
      </c>
      <c r="D33" s="29">
        <v>39395.5</v>
      </c>
      <c r="E33" s="30">
        <v>18361.2</v>
      </c>
      <c r="F33" s="30">
        <v>395200.4</v>
      </c>
      <c r="G33" s="30">
        <v>187270</v>
      </c>
      <c r="H33" s="30">
        <f t="shared" si="2"/>
        <v>47.386085641613718</v>
      </c>
      <c r="I33" s="30">
        <v>394612.1</v>
      </c>
      <c r="J33" s="30">
        <v>179982.2</v>
      </c>
      <c r="K33" s="30">
        <f t="shared" si="3"/>
        <v>45.609904004464134</v>
      </c>
    </row>
    <row r="34" spans="2:11" ht="35.450000000000003" customHeight="1" x14ac:dyDescent="0.3">
      <c r="B34" s="32" t="s">
        <v>12</v>
      </c>
      <c r="C34" s="28" t="s">
        <v>0</v>
      </c>
      <c r="D34" s="29">
        <v>354647</v>
      </c>
      <c r="E34" s="30">
        <f t="shared" ref="E34" si="4">13820.6+72976.2</f>
        <v>86796.800000000003</v>
      </c>
      <c r="F34" s="30">
        <v>7639.4</v>
      </c>
      <c r="G34" s="30">
        <v>1527.5</v>
      </c>
      <c r="H34" s="30">
        <f t="shared" si="2"/>
        <v>19.995025787365499</v>
      </c>
      <c r="I34" s="30">
        <v>10191.700000000001</v>
      </c>
      <c r="J34" s="30">
        <v>2629.5</v>
      </c>
      <c r="K34" s="30">
        <f t="shared" si="3"/>
        <v>25.800406212898729</v>
      </c>
    </row>
    <row r="35" spans="2:11" ht="37.9" customHeight="1" x14ac:dyDescent="0.3">
      <c r="B35" s="32" t="s">
        <v>13</v>
      </c>
      <c r="C35" s="28" t="s">
        <v>0</v>
      </c>
      <c r="D35" s="29">
        <v>43251.3</v>
      </c>
      <c r="E35" s="30">
        <v>26929.5</v>
      </c>
      <c r="F35" s="30">
        <v>76651.199999999997</v>
      </c>
      <c r="G35" s="30">
        <v>6088.9</v>
      </c>
      <c r="H35" s="30">
        <f t="shared" si="2"/>
        <v>7.9436460225019312</v>
      </c>
      <c r="I35" s="30">
        <v>79955</v>
      </c>
      <c r="J35" s="30">
        <v>10250.5</v>
      </c>
      <c r="K35" s="30">
        <f t="shared" si="3"/>
        <v>12.820336439247077</v>
      </c>
    </row>
    <row r="36" spans="2:11" ht="59.45" customHeight="1" x14ac:dyDescent="0.3">
      <c r="B36" s="32" t="s">
        <v>14</v>
      </c>
      <c r="C36" s="28" t="s">
        <v>0</v>
      </c>
      <c r="D36" s="29">
        <v>467748</v>
      </c>
      <c r="E36" s="30">
        <f t="shared" ref="E36" si="5">1083.4+68651.8+139320.5</f>
        <v>209055.7</v>
      </c>
      <c r="F36" s="30">
        <v>178145.4</v>
      </c>
      <c r="G36" s="30">
        <v>40101.4</v>
      </c>
      <c r="H36" s="30">
        <f t="shared" si="2"/>
        <v>22.510488623338016</v>
      </c>
      <c r="I36" s="30">
        <v>182391.8</v>
      </c>
      <c r="J36" s="30">
        <v>50423.1</v>
      </c>
      <c r="K36" s="30">
        <f t="shared" si="3"/>
        <v>27.645486255412798</v>
      </c>
    </row>
    <row r="37" spans="2:11" ht="32.450000000000003" customHeight="1" x14ac:dyDescent="0.3">
      <c r="B37" s="32" t="s">
        <v>15</v>
      </c>
      <c r="C37" s="28" t="s">
        <v>0</v>
      </c>
      <c r="D37" s="29">
        <v>23173.8</v>
      </c>
      <c r="E37" s="30">
        <f t="shared" ref="E37" si="6">8304.9+6451.6+3205</f>
        <v>17961.5</v>
      </c>
      <c r="F37" s="30">
        <v>56342.9</v>
      </c>
      <c r="G37" s="30">
        <v>12979.9</v>
      </c>
      <c r="H37" s="30">
        <f t="shared" si="2"/>
        <v>23.037330346858255</v>
      </c>
      <c r="I37" s="30">
        <v>54828.1</v>
      </c>
      <c r="J37" s="30">
        <v>15504.6</v>
      </c>
      <c r="K37" s="30">
        <f t="shared" si="3"/>
        <v>28.278565188288489</v>
      </c>
    </row>
    <row r="38" spans="2:11" ht="52.9" customHeight="1" x14ac:dyDescent="0.3">
      <c r="B38" s="32" t="s">
        <v>16</v>
      </c>
      <c r="C38" s="28" t="s">
        <v>0</v>
      </c>
      <c r="D38" s="29">
        <v>3068.4</v>
      </c>
      <c r="E38" s="30">
        <v>433.2</v>
      </c>
      <c r="F38" s="30">
        <v>251673.8</v>
      </c>
      <c r="G38" s="30">
        <v>191260.7</v>
      </c>
      <c r="H38" s="30">
        <f t="shared" si="2"/>
        <v>75.995475095143007</v>
      </c>
      <c r="I38" s="30">
        <v>106758.2</v>
      </c>
      <c r="J38" s="30">
        <v>2072.8000000000002</v>
      </c>
      <c r="K38" s="30">
        <f t="shared" si="3"/>
        <v>1.9415838783344044</v>
      </c>
    </row>
    <row r="39" spans="2:11" ht="37.15" customHeight="1" x14ac:dyDescent="0.3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2628.1</v>
      </c>
      <c r="G39" s="30">
        <v>184.6</v>
      </c>
      <c r="H39" s="30">
        <f t="shared" si="2"/>
        <v>7.0240858414824396</v>
      </c>
      <c r="I39" s="30">
        <v>2589.5</v>
      </c>
      <c r="J39" s="30">
        <v>0</v>
      </c>
      <c r="K39" s="30">
        <f t="shared" si="3"/>
        <v>0</v>
      </c>
    </row>
    <row r="40" spans="2:11" ht="42.6" customHeight="1" x14ac:dyDescent="0.3">
      <c r="B40" s="32" t="s">
        <v>18</v>
      </c>
      <c r="C40" s="28" t="s">
        <v>0</v>
      </c>
      <c r="D40" s="29">
        <v>3702</v>
      </c>
      <c r="E40" s="30">
        <v>0</v>
      </c>
      <c r="F40" s="30">
        <v>635418.5</v>
      </c>
      <c r="G40" s="30">
        <v>251186.4</v>
      </c>
      <c r="H40" s="30">
        <f t="shared" si="2"/>
        <v>39.530860369976637</v>
      </c>
      <c r="I40" s="30">
        <v>723975.8</v>
      </c>
      <c r="J40" s="30">
        <v>323396.5</v>
      </c>
      <c r="K40" s="30">
        <f t="shared" si="3"/>
        <v>44.669517959025704</v>
      </c>
    </row>
    <row r="41" spans="2:11" ht="62.45" customHeight="1" x14ac:dyDescent="0.3">
      <c r="B41" s="32" t="s">
        <v>19</v>
      </c>
      <c r="C41" s="28" t="s">
        <v>0</v>
      </c>
      <c r="D41" s="29">
        <v>290278.3</v>
      </c>
      <c r="E41" s="30">
        <f t="shared" ref="E41" si="7">1470+6169.7+328+15480.6</f>
        <v>23448.3</v>
      </c>
      <c r="F41" s="30">
        <v>82198.600000000006</v>
      </c>
      <c r="G41" s="30">
        <v>29720.799999999999</v>
      </c>
      <c r="H41" s="30">
        <f t="shared" si="2"/>
        <v>36.157306815444542</v>
      </c>
      <c r="I41" s="30">
        <v>89290.3</v>
      </c>
      <c r="J41" s="30">
        <v>31182.1</v>
      </c>
      <c r="K41" s="30">
        <f t="shared" si="3"/>
        <v>34.922158397944678</v>
      </c>
    </row>
    <row r="42" spans="2:11" ht="45.6" customHeight="1" x14ac:dyDescent="0.3">
      <c r="B42" s="32" t="s">
        <v>20</v>
      </c>
      <c r="C42" s="28" t="s">
        <v>0</v>
      </c>
      <c r="D42" s="29">
        <v>143094</v>
      </c>
      <c r="E42" s="30">
        <v>31751.5</v>
      </c>
      <c r="F42" s="30">
        <v>447971.9</v>
      </c>
      <c r="G42" s="30">
        <v>121428.9</v>
      </c>
      <c r="H42" s="30">
        <f t="shared" si="2"/>
        <v>27.106365376935472</v>
      </c>
      <c r="I42" s="30">
        <v>482855.9</v>
      </c>
      <c r="J42" s="30">
        <v>133861</v>
      </c>
      <c r="K42" s="30">
        <f t="shared" si="3"/>
        <v>27.722763665101741</v>
      </c>
    </row>
    <row r="43" spans="2:11" ht="42.6" customHeight="1" x14ac:dyDescent="0.3">
      <c r="B43" s="32" t="s">
        <v>21</v>
      </c>
      <c r="C43" s="28" t="s">
        <v>0</v>
      </c>
      <c r="D43" s="29">
        <v>177727.9</v>
      </c>
      <c r="E43" s="30">
        <v>21866</v>
      </c>
      <c r="F43" s="30">
        <v>129248.5</v>
      </c>
      <c r="G43" s="30">
        <v>46916.9</v>
      </c>
      <c r="H43" s="30">
        <f t="shared" si="2"/>
        <v>36.299763633620508</v>
      </c>
      <c r="I43" s="30">
        <v>154099.20000000001</v>
      </c>
      <c r="J43" s="30">
        <v>47442.2</v>
      </c>
      <c r="K43" s="30">
        <f t="shared" si="3"/>
        <v>30.786791884708027</v>
      </c>
    </row>
    <row r="44" spans="2:11" ht="30.6" customHeight="1" x14ac:dyDescent="0.3">
      <c r="B44" s="32" t="s">
        <v>22</v>
      </c>
      <c r="C44" s="28" t="s">
        <v>0</v>
      </c>
      <c r="D44" s="29">
        <v>97656.9</v>
      </c>
      <c r="E44" s="30">
        <f t="shared" ref="E44" si="8">37646.6</f>
        <v>37646.6</v>
      </c>
      <c r="F44" s="30">
        <v>3319</v>
      </c>
      <c r="G44" s="30">
        <v>965.8</v>
      </c>
      <c r="H44" s="30">
        <f t="shared" si="2"/>
        <v>29.099126242844232</v>
      </c>
      <c r="I44" s="30">
        <v>5866.7</v>
      </c>
      <c r="J44" s="30">
        <v>1058</v>
      </c>
      <c r="K44" s="30">
        <f t="shared" si="3"/>
        <v>18.03398844324748</v>
      </c>
    </row>
    <row r="45" spans="2:11" ht="42" customHeight="1" x14ac:dyDescent="0.3">
      <c r="B45" s="32" t="s">
        <v>26</v>
      </c>
      <c r="C45" s="28"/>
      <c r="D45" s="29"/>
      <c r="E45" s="30"/>
      <c r="F45" s="30">
        <v>764888.4</v>
      </c>
      <c r="G45" s="30">
        <v>361035.6</v>
      </c>
      <c r="H45" s="30">
        <f t="shared" si="2"/>
        <v>47.201081883317876</v>
      </c>
      <c r="I45" s="30">
        <v>686485.6</v>
      </c>
      <c r="J45" s="30">
        <v>245540.3</v>
      </c>
      <c r="K45" s="30">
        <f t="shared" si="3"/>
        <v>35.767727684309762</v>
      </c>
    </row>
    <row r="46" spans="2:11" ht="41.45" customHeight="1" x14ac:dyDescent="0.3">
      <c r="B46" s="32" t="s">
        <v>23</v>
      </c>
      <c r="C46" s="28"/>
      <c r="D46" s="29"/>
      <c r="E46" s="30"/>
      <c r="F46" s="30">
        <v>44446</v>
      </c>
      <c r="G46" s="30">
        <v>11619.8</v>
      </c>
      <c r="H46" s="30">
        <f t="shared" si="2"/>
        <v>26.143634972775953</v>
      </c>
      <c r="I46" s="30">
        <v>12000</v>
      </c>
      <c r="J46" s="30">
        <v>0</v>
      </c>
      <c r="K46" s="30">
        <f t="shared" si="3"/>
        <v>0</v>
      </c>
    </row>
    <row r="47" spans="2:11" ht="42.6" customHeight="1" x14ac:dyDescent="0.3">
      <c r="B47" s="32" t="s">
        <v>24</v>
      </c>
      <c r="C47" s="28"/>
      <c r="D47" s="29"/>
      <c r="E47" s="30"/>
      <c r="F47" s="30">
        <v>34583.1</v>
      </c>
      <c r="G47" s="30">
        <v>0</v>
      </c>
      <c r="H47" s="30">
        <v>0</v>
      </c>
      <c r="I47" s="30">
        <v>30848.5</v>
      </c>
      <c r="J47" s="30">
        <v>3028.6</v>
      </c>
      <c r="K47" s="30">
        <f t="shared" si="3"/>
        <v>9.8176572604826813</v>
      </c>
    </row>
    <row r="48" spans="2:11" ht="40.15" customHeight="1" x14ac:dyDescent="0.3">
      <c r="B48" s="32" t="s">
        <v>27</v>
      </c>
      <c r="C48" s="28"/>
      <c r="D48" s="29"/>
      <c r="E48" s="30"/>
      <c r="F48" s="30">
        <v>10888.6</v>
      </c>
      <c r="G48" s="30">
        <v>4187.8999999999996</v>
      </c>
      <c r="H48" s="30">
        <f t="shared" si="2"/>
        <v>38.461326524989438</v>
      </c>
      <c r="I48" s="30">
        <v>12203.3</v>
      </c>
      <c r="J48" s="30">
        <v>4593.2</v>
      </c>
      <c r="K48" s="30">
        <f t="shared" si="3"/>
        <v>37.638999287078086</v>
      </c>
    </row>
    <row r="49" spans="2:11" ht="24" customHeight="1" x14ac:dyDescent="0.3">
      <c r="B49" s="32" t="s">
        <v>7</v>
      </c>
      <c r="C49" s="24"/>
      <c r="D49" s="25"/>
      <c r="E49" s="26">
        <v>155426</v>
      </c>
      <c r="F49" s="30">
        <v>105767.8</v>
      </c>
      <c r="G49" s="30">
        <v>5355.9</v>
      </c>
      <c r="H49" s="30">
        <f t="shared" si="2"/>
        <v>5.0638284997891603</v>
      </c>
      <c r="I49" s="30">
        <v>337659.7</v>
      </c>
      <c r="J49" s="30">
        <v>22417</v>
      </c>
      <c r="K49" s="30">
        <f t="shared" si="3"/>
        <v>6.6389326295083482</v>
      </c>
    </row>
    <row r="50" spans="2:11" ht="30" customHeight="1" x14ac:dyDescent="0.3">
      <c r="B50" s="19" t="s">
        <v>4</v>
      </c>
      <c r="C50" s="20"/>
      <c r="D50" s="20"/>
      <c r="E50" s="33">
        <f t="shared" ref="E50" si="9">E49+E29</f>
        <v>2829977.2</v>
      </c>
      <c r="F50" s="33">
        <f>SUM(F30:F49)</f>
        <v>6905594.6999999993</v>
      </c>
      <c r="G50" s="33">
        <f t="shared" ref="G50" si="10">G49+G48+G29</f>
        <v>3113477.6999999988</v>
      </c>
      <c r="H50" s="34">
        <f t="shared" si="2"/>
        <v>45.086308062649536</v>
      </c>
      <c r="I50" s="33">
        <f>SUM(I30:I49)</f>
        <v>7148332.5999999996</v>
      </c>
      <c r="J50" s="33">
        <f>SUM(J30:J49)</f>
        <v>2951317.1000000006</v>
      </c>
      <c r="K50" s="30">
        <f t="shared" si="3"/>
        <v>41.286790432778695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2021-08-10T06:40:02Z</cp:lastPrinted>
  <dcterms:created xsi:type="dcterms:W3CDTF">2018-10-23T12:02:08Z</dcterms:created>
  <dcterms:modified xsi:type="dcterms:W3CDTF">2021-08-23T08:17:23Z</dcterms:modified>
</cp:coreProperties>
</file>