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96" windowHeight="10999"/>
  </bookViews>
  <sheets>
    <sheet name="Лист1" sheetId="1" r:id="rId1"/>
  </sheets>
  <definedNames>
    <definedName name="_xlnm.Print_Titles" localSheetId="0">Лист1!$6:$8</definedName>
    <definedName name="_xlnm.Print_Area" localSheetId="0">Лист1!$A$1:$H$86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G85" i="1"/>
  <c r="H86" i="1"/>
  <c r="H84" i="1"/>
  <c r="H83" i="1"/>
  <c r="H82" i="1"/>
  <c r="G86" i="1"/>
  <c r="G84" i="1"/>
  <c r="G83" i="1"/>
  <c r="G82" i="1"/>
  <c r="H81" i="1"/>
  <c r="G81" i="1"/>
  <c r="D51" i="1" l="1"/>
  <c r="D50" i="1" s="1"/>
  <c r="E51" i="1"/>
  <c r="E50" i="1" s="1"/>
  <c r="F51" i="1"/>
  <c r="F50" i="1" s="1"/>
  <c r="C51" i="1"/>
  <c r="C50" i="1" s="1"/>
  <c r="H56" i="1"/>
  <c r="G56" i="1"/>
  <c r="H37" i="1"/>
  <c r="G37" i="1"/>
  <c r="G71" i="1" l="1"/>
  <c r="F13" i="1"/>
  <c r="E13" i="1"/>
  <c r="H20" i="1" l="1"/>
  <c r="H21" i="1"/>
  <c r="H22" i="1"/>
  <c r="H23" i="1"/>
  <c r="H27" i="1"/>
  <c r="H28" i="1"/>
  <c r="H29" i="1"/>
  <c r="H30" i="1"/>
  <c r="G20" i="1"/>
  <c r="G21" i="1"/>
  <c r="G22" i="1"/>
  <c r="G23" i="1"/>
  <c r="G27" i="1"/>
  <c r="G28" i="1"/>
  <c r="G29" i="1"/>
  <c r="G30" i="1"/>
  <c r="D19" i="1"/>
  <c r="E19" i="1"/>
  <c r="E12" i="1" s="1"/>
  <c r="F19" i="1"/>
  <c r="F12" i="1" s="1"/>
  <c r="C19" i="1"/>
  <c r="D26" i="1"/>
  <c r="E26" i="1"/>
  <c r="F26" i="1"/>
  <c r="C26" i="1"/>
  <c r="D32" i="1"/>
  <c r="E32" i="1"/>
  <c r="F32" i="1"/>
  <c r="C32" i="1"/>
  <c r="D39" i="1"/>
  <c r="E39" i="1"/>
  <c r="F39" i="1"/>
  <c r="C39" i="1"/>
  <c r="D45" i="1"/>
  <c r="E45" i="1"/>
  <c r="F45" i="1"/>
  <c r="C45" i="1"/>
  <c r="D59" i="1"/>
  <c r="E59" i="1"/>
  <c r="F59" i="1"/>
  <c r="C59" i="1"/>
  <c r="D64" i="1"/>
  <c r="E64" i="1"/>
  <c r="F64" i="1"/>
  <c r="C64" i="1"/>
  <c r="D70" i="1"/>
  <c r="D69" i="1" s="1"/>
  <c r="E70" i="1"/>
  <c r="E69" i="1" s="1"/>
  <c r="F70" i="1"/>
  <c r="F69" i="1" s="1"/>
  <c r="C70" i="1"/>
  <c r="C69" i="1" s="1"/>
  <c r="H71" i="1"/>
  <c r="H72" i="1"/>
  <c r="H73" i="1"/>
  <c r="H74" i="1"/>
  <c r="G73" i="1"/>
  <c r="G74" i="1"/>
  <c r="G77" i="1"/>
  <c r="G78" i="1"/>
  <c r="G79" i="1"/>
  <c r="G80" i="1"/>
  <c r="D76" i="1"/>
  <c r="D75" i="1" s="1"/>
  <c r="E76" i="1"/>
  <c r="E75" i="1" s="1"/>
  <c r="F76" i="1"/>
  <c r="F75" i="1" s="1"/>
  <c r="C76" i="1"/>
  <c r="G76" i="1" l="1"/>
  <c r="H75" i="1"/>
  <c r="E58" i="1"/>
  <c r="E57" i="1" s="1"/>
  <c r="E38" i="1"/>
  <c r="E25" i="1"/>
  <c r="E11" i="1" s="1"/>
  <c r="E10" i="1" s="1"/>
  <c r="D58" i="1"/>
  <c r="D57" i="1" s="1"/>
  <c r="D38" i="1"/>
  <c r="H38" i="1" s="1"/>
  <c r="D25" i="1"/>
  <c r="H25" i="1" s="1"/>
  <c r="C58" i="1"/>
  <c r="C57" i="1" s="1"/>
  <c r="G57" i="1" s="1"/>
  <c r="C38" i="1"/>
  <c r="C25" i="1"/>
  <c r="C75" i="1"/>
  <c r="G75" i="1" s="1"/>
  <c r="F58" i="1"/>
  <c r="F57" i="1" s="1"/>
  <c r="H57" i="1" s="1"/>
  <c r="F38" i="1"/>
  <c r="F25" i="1"/>
  <c r="F11" i="1" s="1"/>
  <c r="H19" i="1"/>
  <c r="G19" i="1"/>
  <c r="H69" i="1"/>
  <c r="G69" i="1"/>
  <c r="H26" i="1"/>
  <c r="G26" i="1"/>
  <c r="H15" i="1"/>
  <c r="G15" i="1"/>
  <c r="H78" i="1"/>
  <c r="H76" i="1"/>
  <c r="G72" i="1"/>
  <c r="H70" i="1"/>
  <c r="G70" i="1"/>
  <c r="D13" i="1"/>
  <c r="C13" i="1"/>
  <c r="C12" i="1" s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5" i="1"/>
  <c r="G55" i="1"/>
  <c r="H54" i="1"/>
  <c r="G54" i="1"/>
  <c r="H53" i="1"/>
  <c r="G53" i="1"/>
  <c r="H52" i="1"/>
  <c r="G52" i="1"/>
  <c r="H51" i="1"/>
  <c r="H50" i="1" s="1"/>
  <c r="G51" i="1"/>
  <c r="G50" i="1" s="1"/>
  <c r="H49" i="1"/>
  <c r="G49" i="1"/>
  <c r="H48" i="1"/>
  <c r="G48" i="1"/>
  <c r="H47" i="1"/>
  <c r="G47" i="1"/>
  <c r="H46" i="1"/>
  <c r="G46" i="1"/>
  <c r="H45" i="1"/>
  <c r="G45" i="1"/>
  <c r="H43" i="1"/>
  <c r="G43" i="1"/>
  <c r="H42" i="1"/>
  <c r="G42" i="1"/>
  <c r="H41" i="1"/>
  <c r="G41" i="1"/>
  <c r="H40" i="1"/>
  <c r="G40" i="1"/>
  <c r="H39" i="1"/>
  <c r="G39" i="1"/>
  <c r="H36" i="1"/>
  <c r="G36" i="1"/>
  <c r="H35" i="1"/>
  <c r="G35" i="1"/>
  <c r="H34" i="1"/>
  <c r="G34" i="1"/>
  <c r="H33" i="1"/>
  <c r="G33" i="1"/>
  <c r="H32" i="1"/>
  <c r="G32" i="1"/>
  <c r="F10" i="1" l="1"/>
  <c r="C11" i="1"/>
  <c r="C10" i="1" s="1"/>
  <c r="G10" i="1" s="1"/>
  <c r="G58" i="1"/>
  <c r="D12" i="1"/>
  <c r="D11" i="1" s="1"/>
  <c r="D10" i="1" s="1"/>
  <c r="G25" i="1"/>
  <c r="G38" i="1"/>
  <c r="H58" i="1"/>
  <c r="G12" i="1"/>
  <c r="G14" i="1"/>
  <c r="G16" i="1"/>
  <c r="G17" i="1"/>
  <c r="H14" i="1"/>
  <c r="H16" i="1"/>
  <c r="H17" i="1"/>
  <c r="G11" i="1" l="1"/>
  <c r="H10" i="1"/>
  <c r="H11" i="1"/>
  <c r="H13" i="1"/>
  <c r="G13" i="1"/>
  <c r="H12" i="1" l="1"/>
</calcChain>
</file>

<file path=xl/sharedStrings.xml><?xml version="1.0" encoding="utf-8"?>
<sst xmlns="http://schemas.openxmlformats.org/spreadsheetml/2006/main" count="93" uniqueCount="39">
  <si>
    <t>Комплексный отчет о выполнении муниципальной программы (подпрограммы)</t>
  </si>
  <si>
    <t xml:space="preserve">     </t>
  </si>
  <si>
    <t>№ п/п</t>
  </si>
  <si>
    <t>Наименование подпрограммы, мероприятия (с указанием порядкового номера)</t>
  </si>
  <si>
    <t xml:space="preserve">Финансирование по годам реализации, тыс. руб. </t>
  </si>
  <si>
    <t>Всего</t>
  </si>
  <si>
    <t>Плановый объем финансирования  (всего, в т.ч. по источникам)</t>
  </si>
  <si>
    <t>Фактическое финансирование. (всего, в т.ч. по источникам)</t>
  </si>
  <si>
    <t>2015 год</t>
  </si>
  <si>
    <t>2016 год</t>
  </si>
  <si>
    <t>За счет средств ВМР</t>
  </si>
  <si>
    <t>За счет средств бюджета Московской области</t>
  </si>
  <si>
    <t>За счет средств Федерального бюджета</t>
  </si>
  <si>
    <t>За счет средств городских и сельских поселений</t>
  </si>
  <si>
    <t>Итого по программе</t>
  </si>
  <si>
    <t>«Жилище" на 2015-2019 годы»</t>
  </si>
  <si>
    <r>
      <t xml:space="preserve">     Муниципальный заказчик Управление архитектуры и градостроительства </t>
    </r>
    <r>
      <rPr>
        <u/>
        <sz val="12"/>
        <color theme="1"/>
        <rFont val="Times New Roman"/>
        <family val="1"/>
        <charset val="204"/>
      </rPr>
      <t>администрации Воскресенского муниципального района</t>
    </r>
  </si>
  <si>
    <t>Подпрограмма: 2 "Обеспечение жильем детей-сирот и других категорий граждан  на 2015-2019 годы"</t>
  </si>
  <si>
    <t>Задача: 1 Обеспечение жилыми помещениями детей-сирот и детей, оставшихся без попечения родителей, а также лиц из их числа</t>
  </si>
  <si>
    <t>Мероприятие 1.1 Обеспечение жилыми помещениями детей-сирот и детей, оставшихся без попечения родителей, а также лиц из их числа по договорам найма специализированных жилых помещений</t>
  </si>
  <si>
    <t>За счет внебюджетных источников</t>
  </si>
  <si>
    <t>Мероприятие 1.2 Обеспечение переданных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</si>
  <si>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Задача: 2. Улучшение жилищных условий семей, имеющих семь и более детей</t>
  </si>
  <si>
    <t>Мероприятие  2.1 Улучшение жилищных условий семей, имеющих семь и более детей</t>
  </si>
  <si>
    <t>Мероприятие 2.2  Предоставление социальной выплаты</t>
  </si>
  <si>
    <t>Задача: 3.Обеспечение жилыми помещениями ветеранов Великой Отечественной Войны, членов семей погибших (умерших) инвалидов и участников Великой Отечественной войны; обеспечение жилыми помещениями инвалидов и ветеранов боевых действий, а также семей, имеющих детей-инвалидов</t>
  </si>
  <si>
    <t>Мероприятие 3.1 Обеспечение жильем ветеранов, инвалидов и семей, имеющих детей-инвалидов</t>
  </si>
  <si>
    <t>Мероприятие 3.4 Обеспечение переданных государственных полномочий по обеспечению жильем отдельных категорий граждан, установленных Федеральным законом от 12 января 1995 года № 5-ФЗ "О ветеранах" и от 24 ноября 1995 года № 181-ФЗ "О социальной защите инвалидов в РФ" Мероприятия для создания условий доступности приоритетных объектов и услуг в ГП Хоролово</t>
  </si>
  <si>
    <t>Задача: 4. Обеспечение жильем молодых семей</t>
  </si>
  <si>
    <t>Мероприятие 4.2 Предоставление социальной выплаты молодым семьям</t>
  </si>
  <si>
    <t>Непрограмная часть</t>
  </si>
  <si>
    <t>Задача: 1. Приобретение жилых помещений для граждан, пострадавших в результате обрушения стены многоквартирного дома</t>
  </si>
  <si>
    <t xml:space="preserve">Мероприятие 1.1  Приобретение жилых помещений для граждан, пострадавших в результате обрушения стены многоквартирного жилого дома, расположенного по адресу: Московская область, Воскресенский муниципальный район, сельское поселение Ашитковское, село Барановское, ул. Фабрика "Вперед" д.2 </t>
  </si>
  <si>
    <t xml:space="preserve">Мероприятие 1.2  Проведение обследования технического состояния несущих и ограждающих конструкций многоквартирных жилых домов, расположенных по адресам: Московская область, Воскресенский муниципальный район, сельское поселение Ашитковское, село Барановское, ул. Фабрика "Вперед", д. 22; Московская область, Воскресенский муниципальный район, деревня Золотово, ул. Фабричная д.9 </t>
  </si>
  <si>
    <t>Задача: 3. Проведение обследования технического состояния несущих и ограждающих конструкций многоквартирных жилых домов, расположенных по адресам% Московская область, Воскресенский муниципальный район, сельское поселение Ашитковское, село Ашитково, ул. Юбилей ная, д. 3 а; Московская область, Воскресенский муниципальный район, сельское поселение Ашитковское, деревня Золотово, ул. Фабричная, дом 1</t>
  </si>
  <si>
    <t>Мероприятие 3.1 Проведение обследования технического состояния несущих и ограждающих конструкций многоквартирных жилых домов, расположенных по адресам% Московская область, Воскресенский муниципальный район, сельское поселение Ашитковское, село Ашитково, ул. Юбилей ная, д. 3 а; Московская область, Воскресенский муниципальный район, сельское поселение Ашитковское, деревня Золотово, ул. Фабричная, дом 1</t>
  </si>
  <si>
    <t>Задача: 4. Проведение обследования технического состояния несущих и ограждающих конструкций многоквартирных жилых домов, расположенных по адресу: Московская область, Воскресенский муниципальный район, сельское поселение Ашитковское, деревня Золотово, ул. Фабричная , д.4</t>
  </si>
  <si>
    <t>Мероприятие 4.1 Проведение обследования технического состояния несущих и ограждающих конструкций многоквартирных жилых домов, расположенных по адресу: Московская область, Воскресенский муниципальный район, сельское поселение Ашитковское, деревня Золотово, ул. Фабричная , д.4</t>
  </si>
  <si>
    <t>ИТОГО ПО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</si>
</sst>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8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4" fontId="4" fillId="0" borderId="4" xfId="0" applyNumberFormat="1" applyFont="1" applyBorder="1" applyAlignment="1">
      <alignment vertical="center" wrapText="1"/>
    </xf>
    <xf numFmtId="4" fontId="5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7" fillId="0" borderId="2" xfId="0" applyNumberFormat="1" applyFont="1" applyFill="1" applyBorder="1" applyAlignment="1" applyProtection="1">
      <alignment vertical="center" wrapText="1"/>
      <protection locked="0"/>
    </xf>
    <xf numFmtId="4" fontId="7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0" borderId="1" xfId="0" applyFont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selection sqref="A1:H86"/>
    </sheetView>
  </sheetViews>
  <sheetFormatPr defaultRowHeight="14.4" x14ac:dyDescent="0.3"/>
  <cols>
    <col min="1" max="1" width="5.09765625" customWidth="1"/>
    <col min="2" max="2" width="34.69921875" customWidth="1"/>
    <col min="3" max="3" width="7.5" customWidth="1"/>
    <col min="4" max="4" width="8" customWidth="1"/>
    <col min="5" max="5" width="9.09765625" customWidth="1"/>
    <col min="6" max="6" width="9.5" customWidth="1"/>
    <col min="7" max="7" width="9.19921875" customWidth="1"/>
    <col min="8" max="8" width="9" customWidth="1"/>
    <col min="9" max="9" width="11" customWidth="1"/>
  </cols>
  <sheetData>
    <row r="1" spans="1:10" ht="15.55" x14ac:dyDescent="0.3">
      <c r="A1" s="29" t="s">
        <v>0</v>
      </c>
      <c r="B1" s="29"/>
      <c r="C1" s="29"/>
      <c r="D1" s="29"/>
      <c r="E1" s="29"/>
      <c r="F1" s="29"/>
      <c r="G1" s="29"/>
      <c r="H1" s="29"/>
    </row>
    <row r="2" spans="1:10" ht="5.55" customHeight="1" x14ac:dyDescent="0.3">
      <c r="A2" s="1"/>
      <c r="B2" s="5"/>
      <c r="C2" s="5"/>
      <c r="D2" s="5"/>
      <c r="E2" s="5"/>
      <c r="F2" s="5"/>
      <c r="G2" s="5"/>
      <c r="H2" s="5"/>
    </row>
    <row r="3" spans="1:10" ht="14.95" customHeight="1" x14ac:dyDescent="0.3">
      <c r="A3" s="30" t="s">
        <v>15</v>
      </c>
      <c r="B3" s="30"/>
      <c r="C3" s="30"/>
      <c r="D3" s="30"/>
      <c r="E3" s="30"/>
      <c r="F3" s="30"/>
      <c r="G3" s="30"/>
      <c r="H3" s="30"/>
    </row>
    <row r="4" spans="1:10" ht="29.95" customHeight="1" x14ac:dyDescent="0.3">
      <c r="A4" s="30" t="s">
        <v>16</v>
      </c>
      <c r="B4" s="30"/>
      <c r="C4" s="30"/>
      <c r="D4" s="30"/>
      <c r="E4" s="30"/>
      <c r="F4" s="30"/>
      <c r="G4" s="30"/>
      <c r="H4" s="30"/>
    </row>
    <row r="5" spans="1:10" ht="15.55" x14ac:dyDescent="0.3">
      <c r="A5" s="2" t="s">
        <v>1</v>
      </c>
    </row>
    <row r="6" spans="1:10" x14ac:dyDescent="0.3">
      <c r="A6" s="31" t="s">
        <v>2</v>
      </c>
      <c r="B6" s="31" t="s">
        <v>3</v>
      </c>
      <c r="C6" s="31" t="s">
        <v>4</v>
      </c>
      <c r="D6" s="31"/>
      <c r="E6" s="31"/>
      <c r="F6" s="31"/>
      <c r="G6" s="31"/>
      <c r="H6" s="31"/>
    </row>
    <row r="7" spans="1:10" ht="14.95" customHeight="1" x14ac:dyDescent="0.3">
      <c r="A7" s="31"/>
      <c r="B7" s="31"/>
      <c r="C7" s="31" t="s">
        <v>8</v>
      </c>
      <c r="D7" s="31"/>
      <c r="E7" s="31" t="s">
        <v>9</v>
      </c>
      <c r="F7" s="31"/>
      <c r="G7" s="31" t="s">
        <v>5</v>
      </c>
      <c r="H7" s="31"/>
    </row>
    <row r="8" spans="1:10" ht="79.75" x14ac:dyDescent="0.3">
      <c r="A8" s="31"/>
      <c r="B8" s="31"/>
      <c r="C8" s="3" t="s">
        <v>6</v>
      </c>
      <c r="D8" s="3" t="s">
        <v>7</v>
      </c>
      <c r="E8" s="3" t="s">
        <v>6</v>
      </c>
      <c r="F8" s="3" t="s">
        <v>7</v>
      </c>
      <c r="G8" s="3" t="s">
        <v>6</v>
      </c>
      <c r="H8" s="3" t="s">
        <v>7</v>
      </c>
    </row>
    <row r="9" spans="1:10" x14ac:dyDescent="0.3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11</v>
      </c>
      <c r="H9" s="3">
        <v>12</v>
      </c>
    </row>
    <row r="10" spans="1:10" x14ac:dyDescent="0.3">
      <c r="A10" s="17"/>
      <c r="B10" s="21" t="s">
        <v>14</v>
      </c>
      <c r="C10" s="19">
        <f>C11+C57</f>
        <v>75768.89</v>
      </c>
      <c r="D10" s="19">
        <f t="shared" ref="D10:F10" si="0">D11+D57</f>
        <v>74374.740000000005</v>
      </c>
      <c r="E10" s="19">
        <f t="shared" si="0"/>
        <v>101884.31</v>
      </c>
      <c r="F10" s="19">
        <f t="shared" si="0"/>
        <v>101810.79</v>
      </c>
      <c r="G10" s="20">
        <f>C10+E10</f>
        <v>177653.2</v>
      </c>
      <c r="H10" s="20">
        <f>D10+F10</f>
        <v>176185.53</v>
      </c>
    </row>
    <row r="11" spans="1:10" ht="19.95" x14ac:dyDescent="0.3">
      <c r="A11" s="4"/>
      <c r="B11" s="4" t="s">
        <v>17</v>
      </c>
      <c r="C11" s="6">
        <f>C12+C25+C38+C50</f>
        <v>70720.89</v>
      </c>
      <c r="D11" s="6">
        <f t="shared" ref="D11:F11" si="1">D12+D25+D38+D50</f>
        <v>69326.740000000005</v>
      </c>
      <c r="E11" s="6">
        <f t="shared" si="1"/>
        <v>101734.31</v>
      </c>
      <c r="F11" s="6">
        <f t="shared" si="1"/>
        <v>101698.29</v>
      </c>
      <c r="G11" s="20">
        <f>C11+E11</f>
        <v>172455.2</v>
      </c>
      <c r="H11" s="20">
        <f>D11+F11</f>
        <v>171025.03</v>
      </c>
      <c r="J11" s="12"/>
    </row>
    <row r="12" spans="1:10" ht="29.95" x14ac:dyDescent="0.3">
      <c r="A12" s="4"/>
      <c r="B12" s="4" t="s">
        <v>18</v>
      </c>
      <c r="C12" s="6">
        <f>C13+C19</f>
        <v>47708</v>
      </c>
      <c r="D12" s="6">
        <f t="shared" ref="D12:F12" si="2">D13+D19</f>
        <v>47708</v>
      </c>
      <c r="E12" s="6">
        <f t="shared" si="2"/>
        <v>69224</v>
      </c>
      <c r="F12" s="6">
        <f t="shared" si="2"/>
        <v>69223.600000000006</v>
      </c>
      <c r="G12" s="6">
        <f>C12+E12</f>
        <v>116932</v>
      </c>
      <c r="H12" s="6">
        <f t="shared" ref="H12:H30" si="3">D12+F12</f>
        <v>116931.6</v>
      </c>
    </row>
    <row r="13" spans="1:10" ht="39.9" x14ac:dyDescent="0.3">
      <c r="A13" s="4"/>
      <c r="B13" s="4" t="s">
        <v>19</v>
      </c>
      <c r="C13" s="9">
        <f>C14+C15</f>
        <v>0</v>
      </c>
      <c r="D13" s="9">
        <f>D14+D15</f>
        <v>0</v>
      </c>
      <c r="E13" s="6">
        <f>E14+E15+E16+E17</f>
        <v>69224</v>
      </c>
      <c r="F13" s="6">
        <f>F14+F15+F16+F17</f>
        <v>69223.600000000006</v>
      </c>
      <c r="G13" s="6">
        <f t="shared" ref="G13:G30" si="4">C13+E13</f>
        <v>69224</v>
      </c>
      <c r="H13" s="6">
        <f t="shared" si="3"/>
        <v>69223.600000000006</v>
      </c>
    </row>
    <row r="14" spans="1:10" x14ac:dyDescent="0.3">
      <c r="A14" s="4"/>
      <c r="B14" s="7" t="s">
        <v>10</v>
      </c>
      <c r="C14" s="9"/>
      <c r="D14" s="9"/>
      <c r="E14" s="9"/>
      <c r="F14" s="9"/>
      <c r="G14" s="6">
        <f t="shared" si="4"/>
        <v>0</v>
      </c>
      <c r="H14" s="6">
        <f t="shared" si="3"/>
        <v>0</v>
      </c>
    </row>
    <row r="15" spans="1:10" x14ac:dyDescent="0.3">
      <c r="A15" s="4"/>
      <c r="B15" s="7" t="s">
        <v>13</v>
      </c>
      <c r="C15" s="9"/>
      <c r="D15" s="9"/>
      <c r="E15" s="9"/>
      <c r="F15" s="9"/>
      <c r="G15" s="8">
        <f t="shared" ref="G15" si="5">C15+E15</f>
        <v>0</v>
      </c>
      <c r="H15" s="8">
        <f t="shared" ref="H15" si="6">D15+F15</f>
        <v>0</v>
      </c>
    </row>
    <row r="16" spans="1:10" x14ac:dyDescent="0.3">
      <c r="A16" s="4"/>
      <c r="B16" s="7" t="s">
        <v>11</v>
      </c>
      <c r="C16" s="8"/>
      <c r="D16" s="8"/>
      <c r="E16" s="8">
        <v>69224</v>
      </c>
      <c r="F16" s="8">
        <v>69223.600000000006</v>
      </c>
      <c r="G16" s="8">
        <f t="shared" si="4"/>
        <v>69224</v>
      </c>
      <c r="H16" s="8">
        <f t="shared" si="3"/>
        <v>69223.600000000006</v>
      </c>
    </row>
    <row r="17" spans="1:8" x14ac:dyDescent="0.3">
      <c r="A17" s="4"/>
      <c r="B17" s="7" t="s">
        <v>12</v>
      </c>
      <c r="C17" s="8"/>
      <c r="D17" s="8"/>
      <c r="E17" s="8"/>
      <c r="F17" s="8"/>
      <c r="G17" s="8">
        <f t="shared" si="4"/>
        <v>0</v>
      </c>
      <c r="H17" s="8">
        <f t="shared" si="3"/>
        <v>0</v>
      </c>
    </row>
    <row r="18" spans="1:8" x14ac:dyDescent="0.3">
      <c r="A18" s="4"/>
      <c r="B18" s="7" t="s">
        <v>20</v>
      </c>
      <c r="C18" s="8"/>
      <c r="D18" s="8"/>
      <c r="E18" s="8"/>
      <c r="F18" s="8"/>
      <c r="G18" s="8"/>
      <c r="H18" s="8"/>
    </row>
    <row r="19" spans="1:8" ht="59.85" x14ac:dyDescent="0.3">
      <c r="A19" s="4"/>
      <c r="B19" s="4" t="s">
        <v>21</v>
      </c>
      <c r="C19" s="8">
        <f>C20+C21+C22+C23</f>
        <v>47708</v>
      </c>
      <c r="D19" s="8">
        <f t="shared" ref="D19:F19" si="7">D20+D21+D22+D23</f>
        <v>47708</v>
      </c>
      <c r="E19" s="8">
        <f t="shared" si="7"/>
        <v>0</v>
      </c>
      <c r="F19" s="8">
        <f t="shared" si="7"/>
        <v>0</v>
      </c>
      <c r="G19" s="8">
        <f t="shared" si="4"/>
        <v>47708</v>
      </c>
      <c r="H19" s="8">
        <f t="shared" si="3"/>
        <v>47708</v>
      </c>
    </row>
    <row r="20" spans="1:8" x14ac:dyDescent="0.3">
      <c r="A20" s="4"/>
      <c r="B20" s="7" t="s">
        <v>10</v>
      </c>
      <c r="C20" s="8"/>
      <c r="D20" s="8"/>
      <c r="E20" s="8"/>
      <c r="F20" s="8"/>
      <c r="G20" s="8">
        <f t="shared" si="4"/>
        <v>0</v>
      </c>
      <c r="H20" s="8">
        <f t="shared" si="3"/>
        <v>0</v>
      </c>
    </row>
    <row r="21" spans="1:8" x14ac:dyDescent="0.3">
      <c r="A21" s="4"/>
      <c r="B21" s="7" t="s">
        <v>13</v>
      </c>
      <c r="C21" s="8"/>
      <c r="D21" s="8"/>
      <c r="E21" s="8"/>
      <c r="F21" s="8"/>
      <c r="G21" s="8">
        <f t="shared" si="4"/>
        <v>0</v>
      </c>
      <c r="H21" s="8">
        <f t="shared" si="3"/>
        <v>0</v>
      </c>
    </row>
    <row r="22" spans="1:8" x14ac:dyDescent="0.3">
      <c r="A22" s="4"/>
      <c r="B22" s="7" t="s">
        <v>11</v>
      </c>
      <c r="C22" s="23">
        <v>47708</v>
      </c>
      <c r="D22" s="23">
        <v>47708</v>
      </c>
      <c r="E22" s="8"/>
      <c r="F22" s="8"/>
      <c r="G22" s="8">
        <f t="shared" si="4"/>
        <v>47708</v>
      </c>
      <c r="H22" s="8">
        <f t="shared" si="3"/>
        <v>47708</v>
      </c>
    </row>
    <row r="23" spans="1:8" x14ac:dyDescent="0.3">
      <c r="A23" s="4"/>
      <c r="B23" s="7" t="s">
        <v>12</v>
      </c>
      <c r="C23" s="8"/>
      <c r="D23" s="8"/>
      <c r="E23" s="8"/>
      <c r="F23" s="8"/>
      <c r="G23" s="8">
        <f t="shared" si="4"/>
        <v>0</v>
      </c>
      <c r="H23" s="8">
        <f t="shared" si="3"/>
        <v>0</v>
      </c>
    </row>
    <row r="24" spans="1:8" x14ac:dyDescent="0.3">
      <c r="A24" s="4"/>
      <c r="B24" s="7" t="s">
        <v>20</v>
      </c>
      <c r="C24" s="8"/>
      <c r="D24" s="8"/>
      <c r="E24" s="8"/>
      <c r="F24" s="8"/>
      <c r="G24" s="8"/>
      <c r="H24" s="8"/>
    </row>
    <row r="25" spans="1:8" ht="19.95" x14ac:dyDescent="0.3">
      <c r="A25" s="4"/>
      <c r="B25" s="4" t="s">
        <v>22</v>
      </c>
      <c r="C25" s="8">
        <f>C26+C32</f>
        <v>6416</v>
      </c>
      <c r="D25" s="8">
        <f t="shared" ref="D25:F25" si="8">D26+D32</f>
        <v>6416</v>
      </c>
      <c r="E25" s="8">
        <f t="shared" si="8"/>
        <v>5702</v>
      </c>
      <c r="F25" s="8">
        <f t="shared" si="8"/>
        <v>5698.9</v>
      </c>
      <c r="G25" s="8">
        <f>C25+E25</f>
        <v>12118</v>
      </c>
      <c r="H25" s="8">
        <f>D25+F25</f>
        <v>12114.9</v>
      </c>
    </row>
    <row r="26" spans="1:8" ht="19.95" x14ac:dyDescent="0.3">
      <c r="A26" s="4"/>
      <c r="B26" s="4" t="s">
        <v>23</v>
      </c>
      <c r="C26" s="8">
        <f>C27+C28+C29+C30</f>
        <v>0</v>
      </c>
      <c r="D26" s="8">
        <f t="shared" ref="D26:F26" si="9">D27+D28+D29+D30</f>
        <v>0</v>
      </c>
      <c r="E26" s="8">
        <f t="shared" si="9"/>
        <v>5702</v>
      </c>
      <c r="F26" s="8">
        <f t="shared" si="9"/>
        <v>5698.9</v>
      </c>
      <c r="G26" s="8">
        <f t="shared" si="4"/>
        <v>5702</v>
      </c>
      <c r="H26" s="8">
        <f t="shared" si="3"/>
        <v>5698.9</v>
      </c>
    </row>
    <row r="27" spans="1:8" x14ac:dyDescent="0.3">
      <c r="A27" s="4"/>
      <c r="B27" s="7" t="s">
        <v>10</v>
      </c>
      <c r="C27" s="8"/>
      <c r="D27" s="8"/>
      <c r="E27" s="8">
        <v>60</v>
      </c>
      <c r="F27" s="8">
        <v>57</v>
      </c>
      <c r="G27" s="8">
        <f t="shared" si="4"/>
        <v>60</v>
      </c>
      <c r="H27" s="8">
        <f t="shared" si="3"/>
        <v>57</v>
      </c>
    </row>
    <row r="28" spans="1:8" x14ac:dyDescent="0.3">
      <c r="A28" s="4"/>
      <c r="B28" s="7" t="s">
        <v>13</v>
      </c>
      <c r="C28" s="8"/>
      <c r="D28" s="8"/>
      <c r="E28" s="8"/>
      <c r="F28" s="8"/>
      <c r="G28" s="8">
        <f t="shared" si="4"/>
        <v>0</v>
      </c>
      <c r="H28" s="8">
        <f t="shared" si="3"/>
        <v>0</v>
      </c>
    </row>
    <row r="29" spans="1:8" x14ac:dyDescent="0.3">
      <c r="A29" s="4"/>
      <c r="B29" s="7" t="s">
        <v>11</v>
      </c>
      <c r="C29" s="8"/>
      <c r="D29" s="8"/>
      <c r="E29" s="8">
        <v>5642</v>
      </c>
      <c r="F29" s="8">
        <v>5641.9</v>
      </c>
      <c r="G29" s="8">
        <f t="shared" si="4"/>
        <v>5642</v>
      </c>
      <c r="H29" s="8">
        <f t="shared" si="3"/>
        <v>5641.9</v>
      </c>
    </row>
    <row r="30" spans="1:8" x14ac:dyDescent="0.3">
      <c r="A30" s="4"/>
      <c r="B30" s="7" t="s">
        <v>12</v>
      </c>
      <c r="C30" s="8"/>
      <c r="D30" s="8"/>
      <c r="E30" s="8"/>
      <c r="F30" s="8"/>
      <c r="G30" s="8">
        <f t="shared" si="4"/>
        <v>0</v>
      </c>
      <c r="H30" s="8">
        <f t="shared" si="3"/>
        <v>0</v>
      </c>
    </row>
    <row r="31" spans="1:8" x14ac:dyDescent="0.3">
      <c r="A31" s="4"/>
      <c r="B31" s="7" t="s">
        <v>20</v>
      </c>
      <c r="C31" s="8"/>
      <c r="D31" s="8"/>
      <c r="E31" s="8"/>
      <c r="F31" s="8"/>
      <c r="G31" s="8"/>
      <c r="H31" s="8"/>
    </row>
    <row r="32" spans="1:8" x14ac:dyDescent="0.3">
      <c r="A32" s="4"/>
      <c r="B32" s="4" t="s">
        <v>24</v>
      </c>
      <c r="C32" s="11">
        <f>C33+C34+C35+C36</f>
        <v>6416</v>
      </c>
      <c r="D32" s="11">
        <f t="shared" ref="D32:F32" si="10">D33+D34+D35+D36</f>
        <v>6416</v>
      </c>
      <c r="E32" s="11">
        <f t="shared" si="10"/>
        <v>0</v>
      </c>
      <c r="F32" s="11">
        <f t="shared" si="10"/>
        <v>0</v>
      </c>
      <c r="G32" s="6">
        <f t="shared" ref="G32:G69" si="11">C32+E32</f>
        <v>6416</v>
      </c>
      <c r="H32" s="6">
        <f t="shared" ref="H32:H69" si="12">D32+F32</f>
        <v>6416</v>
      </c>
    </row>
    <row r="33" spans="1:9" s="14" customFormat="1" x14ac:dyDescent="0.3">
      <c r="A33" s="7"/>
      <c r="B33" s="7" t="s">
        <v>10</v>
      </c>
      <c r="C33" s="8"/>
      <c r="D33" s="8"/>
      <c r="E33" s="8"/>
      <c r="F33" s="8"/>
      <c r="G33" s="8">
        <f t="shared" si="11"/>
        <v>0</v>
      </c>
      <c r="H33" s="8">
        <f t="shared" si="12"/>
        <v>0</v>
      </c>
      <c r="I33" s="13"/>
    </row>
    <row r="34" spans="1:9" s="14" customFormat="1" x14ac:dyDescent="0.3">
      <c r="A34" s="7"/>
      <c r="B34" s="7" t="s">
        <v>13</v>
      </c>
      <c r="C34" s="15">
        <v>64.2</v>
      </c>
      <c r="D34" s="15">
        <v>64.2</v>
      </c>
      <c r="E34" s="15"/>
      <c r="F34" s="15"/>
      <c r="G34" s="8">
        <f t="shared" si="11"/>
        <v>64.2</v>
      </c>
      <c r="H34" s="8">
        <f t="shared" si="12"/>
        <v>64.2</v>
      </c>
    </row>
    <row r="35" spans="1:9" s="14" customFormat="1" x14ac:dyDescent="0.3">
      <c r="A35" s="7"/>
      <c r="B35" s="7" t="s">
        <v>11</v>
      </c>
      <c r="C35" s="8">
        <v>6351.8</v>
      </c>
      <c r="D35" s="8">
        <v>6351.8</v>
      </c>
      <c r="E35" s="8"/>
      <c r="F35" s="8"/>
      <c r="G35" s="8">
        <f t="shared" si="11"/>
        <v>6351.8</v>
      </c>
      <c r="H35" s="8">
        <f t="shared" si="12"/>
        <v>6351.8</v>
      </c>
    </row>
    <row r="36" spans="1:9" s="14" customFormat="1" x14ac:dyDescent="0.3">
      <c r="A36" s="7"/>
      <c r="B36" s="7" t="s">
        <v>12</v>
      </c>
      <c r="C36" s="8"/>
      <c r="D36" s="8"/>
      <c r="E36" s="8"/>
      <c r="F36" s="8"/>
      <c r="G36" s="8">
        <f t="shared" si="11"/>
        <v>0</v>
      </c>
      <c r="H36" s="8">
        <f t="shared" si="12"/>
        <v>0</v>
      </c>
    </row>
    <row r="37" spans="1:9" s="14" customFormat="1" x14ac:dyDescent="0.3">
      <c r="A37" s="7"/>
      <c r="B37" s="7" t="s">
        <v>20</v>
      </c>
      <c r="C37" s="8"/>
      <c r="D37" s="8"/>
      <c r="E37" s="8"/>
      <c r="F37" s="8"/>
      <c r="G37" s="8">
        <f t="shared" si="11"/>
        <v>0</v>
      </c>
      <c r="H37" s="8">
        <f t="shared" si="12"/>
        <v>0</v>
      </c>
    </row>
    <row r="38" spans="1:9" s="14" customFormat="1" ht="59.85" x14ac:dyDescent="0.3">
      <c r="A38" s="7"/>
      <c r="B38" s="4" t="s">
        <v>25</v>
      </c>
      <c r="C38" s="8">
        <f>C39+C45</f>
        <v>922.05</v>
      </c>
      <c r="D38" s="8">
        <f t="shared" ref="D38:F38" si="13">D39+D45</f>
        <v>922.05</v>
      </c>
      <c r="E38" s="8">
        <f t="shared" si="13"/>
        <v>976.8</v>
      </c>
      <c r="F38" s="8">
        <f t="shared" si="13"/>
        <v>944.28</v>
      </c>
      <c r="G38" s="8">
        <f t="shared" si="11"/>
        <v>1898.85</v>
      </c>
      <c r="H38" s="8">
        <f t="shared" si="12"/>
        <v>1866.33</v>
      </c>
    </row>
    <row r="39" spans="1:9" ht="19.95" x14ac:dyDescent="0.3">
      <c r="A39" s="4"/>
      <c r="B39" s="4" t="s">
        <v>26</v>
      </c>
      <c r="C39" s="11">
        <f>C40+C41+C42+C43</f>
        <v>0</v>
      </c>
      <c r="D39" s="11">
        <f t="shared" ref="D39:F39" si="14">D40+D41+D42+D43</f>
        <v>0</v>
      </c>
      <c r="E39" s="11">
        <f t="shared" si="14"/>
        <v>976.8</v>
      </c>
      <c r="F39" s="11">
        <f t="shared" si="14"/>
        <v>944.28</v>
      </c>
      <c r="G39" s="6">
        <f t="shared" si="11"/>
        <v>976.8</v>
      </c>
      <c r="H39" s="6">
        <f t="shared" si="12"/>
        <v>944.28</v>
      </c>
    </row>
    <row r="40" spans="1:9" s="14" customFormat="1" x14ac:dyDescent="0.3">
      <c r="A40" s="7"/>
      <c r="B40" s="7" t="s">
        <v>10</v>
      </c>
      <c r="C40" s="8"/>
      <c r="D40" s="8"/>
      <c r="E40" s="8"/>
      <c r="F40" s="8"/>
      <c r="G40" s="8">
        <f t="shared" si="11"/>
        <v>0</v>
      </c>
      <c r="H40" s="8">
        <f t="shared" si="12"/>
        <v>0</v>
      </c>
    </row>
    <row r="41" spans="1:9" s="14" customFormat="1" x14ac:dyDescent="0.3">
      <c r="A41" s="7"/>
      <c r="B41" s="7" t="s">
        <v>13</v>
      </c>
      <c r="C41" s="15"/>
      <c r="D41" s="15"/>
      <c r="E41" s="15"/>
      <c r="F41" s="15"/>
      <c r="G41" s="8">
        <f t="shared" si="11"/>
        <v>0</v>
      </c>
      <c r="H41" s="8">
        <f t="shared" si="12"/>
        <v>0</v>
      </c>
    </row>
    <row r="42" spans="1:9" s="14" customFormat="1" x14ac:dyDescent="0.3">
      <c r="A42" s="7"/>
      <c r="B42" s="7" t="s">
        <v>11</v>
      </c>
      <c r="C42" s="8"/>
      <c r="D42" s="8"/>
      <c r="E42" s="8"/>
      <c r="F42" s="8"/>
      <c r="G42" s="8">
        <f t="shared" si="11"/>
        <v>0</v>
      </c>
      <c r="H42" s="8">
        <f t="shared" si="12"/>
        <v>0</v>
      </c>
    </row>
    <row r="43" spans="1:9" s="14" customFormat="1" x14ac:dyDescent="0.3">
      <c r="A43" s="7"/>
      <c r="B43" s="7" t="s">
        <v>12</v>
      </c>
      <c r="C43" s="8"/>
      <c r="D43" s="8"/>
      <c r="E43" s="8">
        <v>976.8</v>
      </c>
      <c r="F43" s="8">
        <v>944.28</v>
      </c>
      <c r="G43" s="8">
        <f t="shared" si="11"/>
        <v>976.8</v>
      </c>
      <c r="H43" s="8">
        <f t="shared" si="12"/>
        <v>944.28</v>
      </c>
    </row>
    <row r="44" spans="1:9" s="14" customFormat="1" x14ac:dyDescent="0.3">
      <c r="A44" s="7"/>
      <c r="B44" s="7" t="s">
        <v>20</v>
      </c>
      <c r="C44" s="8"/>
      <c r="D44" s="8"/>
      <c r="E44" s="8"/>
      <c r="F44" s="8"/>
      <c r="G44" s="8"/>
      <c r="H44" s="8"/>
    </row>
    <row r="45" spans="1:9" ht="79.75" x14ac:dyDescent="0.3">
      <c r="A45" s="4"/>
      <c r="B45" s="4" t="s">
        <v>27</v>
      </c>
      <c r="C45" s="11">
        <f>C46+C47+C48+C49</f>
        <v>922.05</v>
      </c>
      <c r="D45" s="11">
        <f t="shared" ref="D45:F45" si="15">D46+D47+D48+D49</f>
        <v>922.05</v>
      </c>
      <c r="E45" s="11">
        <f t="shared" si="15"/>
        <v>0</v>
      </c>
      <c r="F45" s="11">
        <f t="shared" si="15"/>
        <v>0</v>
      </c>
      <c r="G45" s="22">
        <f t="shared" si="11"/>
        <v>922.05</v>
      </c>
      <c r="H45" s="6">
        <f t="shared" si="12"/>
        <v>922.05</v>
      </c>
    </row>
    <row r="46" spans="1:9" s="14" customFormat="1" x14ac:dyDescent="0.3">
      <c r="A46" s="7"/>
      <c r="B46" s="7" t="s">
        <v>10</v>
      </c>
      <c r="C46" s="8"/>
      <c r="D46" s="8"/>
      <c r="E46" s="8"/>
      <c r="F46" s="8"/>
      <c r="G46" s="8">
        <f t="shared" si="11"/>
        <v>0</v>
      </c>
      <c r="H46" s="8">
        <f t="shared" si="12"/>
        <v>0</v>
      </c>
    </row>
    <row r="47" spans="1:9" s="14" customFormat="1" x14ac:dyDescent="0.3">
      <c r="A47" s="7"/>
      <c r="B47" s="7" t="s">
        <v>13</v>
      </c>
      <c r="C47" s="15"/>
      <c r="D47" s="15"/>
      <c r="E47" s="15"/>
      <c r="F47" s="15"/>
      <c r="G47" s="8">
        <f t="shared" si="11"/>
        <v>0</v>
      </c>
      <c r="H47" s="8">
        <f t="shared" si="12"/>
        <v>0</v>
      </c>
    </row>
    <row r="48" spans="1:9" s="14" customFormat="1" x14ac:dyDescent="0.3">
      <c r="A48" s="7"/>
      <c r="B48" s="7" t="s">
        <v>11</v>
      </c>
      <c r="C48" s="8"/>
      <c r="D48" s="8"/>
      <c r="E48" s="8"/>
      <c r="F48" s="8"/>
      <c r="G48" s="8">
        <f t="shared" si="11"/>
        <v>0</v>
      </c>
      <c r="H48" s="8">
        <f t="shared" si="12"/>
        <v>0</v>
      </c>
    </row>
    <row r="49" spans="1:8" s="14" customFormat="1" x14ac:dyDescent="0.3">
      <c r="A49" s="7"/>
      <c r="B49" s="7" t="s">
        <v>12</v>
      </c>
      <c r="C49" s="23">
        <v>922.05</v>
      </c>
      <c r="D49" s="23">
        <v>922.05</v>
      </c>
      <c r="E49" s="8"/>
      <c r="F49" s="8"/>
      <c r="G49" s="8">
        <f t="shared" si="11"/>
        <v>922.05</v>
      </c>
      <c r="H49" s="8">
        <f t="shared" si="12"/>
        <v>922.05</v>
      </c>
    </row>
    <row r="50" spans="1:8" s="14" customFormat="1" x14ac:dyDescent="0.3">
      <c r="A50" s="7"/>
      <c r="B50" s="4" t="s">
        <v>28</v>
      </c>
      <c r="C50" s="6">
        <f>C51</f>
        <v>15674.84</v>
      </c>
      <c r="D50" s="6">
        <f t="shared" ref="D50:H50" si="16">D51</f>
        <v>14280.69</v>
      </c>
      <c r="E50" s="6">
        <f t="shared" si="16"/>
        <v>25831.51</v>
      </c>
      <c r="F50" s="6">
        <f t="shared" si="16"/>
        <v>25831.51</v>
      </c>
      <c r="G50" s="6">
        <f t="shared" si="16"/>
        <v>41506.35</v>
      </c>
      <c r="H50" s="6">
        <f t="shared" si="16"/>
        <v>40112.199999999997</v>
      </c>
    </row>
    <row r="51" spans="1:8" ht="19.95" x14ac:dyDescent="0.3">
      <c r="A51" s="4"/>
      <c r="B51" s="4" t="s">
        <v>29</v>
      </c>
      <c r="C51" s="11">
        <f>C52+C53+C54+C55+C56</f>
        <v>15674.84</v>
      </c>
      <c r="D51" s="11">
        <f t="shared" ref="D51:F51" si="17">D52+D53+D54+D55+D56</f>
        <v>14280.69</v>
      </c>
      <c r="E51" s="11">
        <f t="shared" si="17"/>
        <v>25831.51</v>
      </c>
      <c r="F51" s="11">
        <f t="shared" si="17"/>
        <v>25831.51</v>
      </c>
      <c r="G51" s="6">
        <f t="shared" si="11"/>
        <v>41506.35</v>
      </c>
      <c r="H51" s="6">
        <f t="shared" si="12"/>
        <v>40112.199999999997</v>
      </c>
    </row>
    <row r="52" spans="1:8" s="14" customFormat="1" x14ac:dyDescent="0.3">
      <c r="A52" s="7"/>
      <c r="B52" s="7" t="s">
        <v>10</v>
      </c>
      <c r="C52" s="8"/>
      <c r="D52" s="8"/>
      <c r="E52" s="8"/>
      <c r="F52" s="8"/>
      <c r="G52" s="8">
        <f t="shared" si="11"/>
        <v>0</v>
      </c>
      <c r="H52" s="8">
        <f t="shared" si="12"/>
        <v>0</v>
      </c>
    </row>
    <row r="53" spans="1:8" s="14" customFormat="1" x14ac:dyDescent="0.3">
      <c r="A53" s="7"/>
      <c r="B53" s="7" t="s">
        <v>13</v>
      </c>
      <c r="C53" s="15">
        <v>2068.02</v>
      </c>
      <c r="D53" s="15">
        <v>2068.02</v>
      </c>
      <c r="E53" s="15">
        <v>3640.4</v>
      </c>
      <c r="F53" s="15">
        <v>3640.4</v>
      </c>
      <c r="G53" s="8">
        <f t="shared" si="11"/>
        <v>5708.42</v>
      </c>
      <c r="H53" s="8">
        <f t="shared" si="12"/>
        <v>5708.42</v>
      </c>
    </row>
    <row r="54" spans="1:8" s="14" customFormat="1" x14ac:dyDescent="0.3">
      <c r="A54" s="7"/>
      <c r="B54" s="7" t="s">
        <v>11</v>
      </c>
      <c r="C54" s="8">
        <v>2068.02</v>
      </c>
      <c r="D54" s="8">
        <v>2068.02</v>
      </c>
      <c r="E54" s="8">
        <v>3592</v>
      </c>
      <c r="F54" s="8">
        <v>3592</v>
      </c>
      <c r="G54" s="8">
        <f t="shared" si="11"/>
        <v>5660.02</v>
      </c>
      <c r="H54" s="8">
        <f t="shared" si="12"/>
        <v>5660.02</v>
      </c>
    </row>
    <row r="55" spans="1:8" s="14" customFormat="1" x14ac:dyDescent="0.3">
      <c r="A55" s="7"/>
      <c r="B55" s="7" t="s">
        <v>12</v>
      </c>
      <c r="C55" s="23">
        <v>1350.15</v>
      </c>
      <c r="D55" s="23">
        <v>1350.15</v>
      </c>
      <c r="E55" s="8">
        <v>2845.14</v>
      </c>
      <c r="F55" s="8">
        <v>2845.14</v>
      </c>
      <c r="G55" s="8">
        <f t="shared" si="11"/>
        <v>4195.29</v>
      </c>
      <c r="H55" s="8">
        <f t="shared" si="12"/>
        <v>4195.29</v>
      </c>
    </row>
    <row r="56" spans="1:8" s="14" customFormat="1" x14ac:dyDescent="0.3">
      <c r="A56" s="7"/>
      <c r="B56" s="7" t="s">
        <v>20</v>
      </c>
      <c r="C56" s="8">
        <v>10188.65</v>
      </c>
      <c r="D56" s="8">
        <v>8794.5</v>
      </c>
      <c r="E56" s="8">
        <v>15753.97</v>
      </c>
      <c r="F56" s="8">
        <v>15753.97</v>
      </c>
      <c r="G56" s="8">
        <f t="shared" si="11"/>
        <v>25942.62</v>
      </c>
      <c r="H56" s="8">
        <f t="shared" si="12"/>
        <v>24548.47</v>
      </c>
    </row>
    <row r="57" spans="1:8" s="14" customFormat="1" x14ac:dyDescent="0.3">
      <c r="A57" s="7"/>
      <c r="B57" s="4" t="s">
        <v>30</v>
      </c>
      <c r="C57" s="8">
        <f>C58+C69+C75</f>
        <v>5048</v>
      </c>
      <c r="D57" s="8">
        <f t="shared" ref="D57:F57" si="18">D58+D69+D75</f>
        <v>5048</v>
      </c>
      <c r="E57" s="8">
        <f t="shared" si="18"/>
        <v>150</v>
      </c>
      <c r="F57" s="8">
        <f t="shared" si="18"/>
        <v>112.5</v>
      </c>
      <c r="G57" s="8">
        <f t="shared" si="11"/>
        <v>5198</v>
      </c>
      <c r="H57" s="8">
        <f t="shared" si="12"/>
        <v>5160.5</v>
      </c>
    </row>
    <row r="58" spans="1:8" s="14" customFormat="1" ht="29.95" x14ac:dyDescent="0.3">
      <c r="A58" s="7"/>
      <c r="B58" s="4" t="s">
        <v>31</v>
      </c>
      <c r="C58" s="8">
        <f>C59+C64</f>
        <v>5048</v>
      </c>
      <c r="D58" s="8">
        <f t="shared" ref="D58:F58" si="19">D59+D64</f>
        <v>5048</v>
      </c>
      <c r="E58" s="8">
        <f t="shared" si="19"/>
        <v>0</v>
      </c>
      <c r="F58" s="8">
        <f t="shared" si="19"/>
        <v>0</v>
      </c>
      <c r="G58" s="8">
        <f t="shared" si="11"/>
        <v>5048</v>
      </c>
      <c r="H58" s="8">
        <f t="shared" si="12"/>
        <v>5048</v>
      </c>
    </row>
    <row r="59" spans="1:8" ht="69.8" x14ac:dyDescent="0.3">
      <c r="A59" s="4"/>
      <c r="B59" s="4" t="s">
        <v>32</v>
      </c>
      <c r="C59" s="11">
        <f>C60+C61+C62+C63</f>
        <v>4998</v>
      </c>
      <c r="D59" s="11">
        <f t="shared" ref="D59:F59" si="20">D60+D61+D62+D63</f>
        <v>4998</v>
      </c>
      <c r="E59" s="11">
        <f t="shared" si="20"/>
        <v>0</v>
      </c>
      <c r="F59" s="11">
        <f t="shared" si="20"/>
        <v>0</v>
      </c>
      <c r="G59" s="6">
        <f t="shared" si="11"/>
        <v>4998</v>
      </c>
      <c r="H59" s="6">
        <f t="shared" si="12"/>
        <v>4998</v>
      </c>
    </row>
    <row r="60" spans="1:8" s="14" customFormat="1" x14ac:dyDescent="0.3">
      <c r="A60" s="7"/>
      <c r="B60" s="7" t="s">
        <v>10</v>
      </c>
      <c r="C60" s="8"/>
      <c r="D60" s="8"/>
      <c r="E60" s="8"/>
      <c r="F60" s="8"/>
      <c r="G60" s="8">
        <f t="shared" si="11"/>
        <v>0</v>
      </c>
      <c r="H60" s="8">
        <f t="shared" si="12"/>
        <v>0</v>
      </c>
    </row>
    <row r="61" spans="1:8" s="14" customFormat="1" x14ac:dyDescent="0.3">
      <c r="A61" s="7"/>
      <c r="B61" s="7" t="s">
        <v>13</v>
      </c>
      <c r="C61" s="15"/>
      <c r="D61" s="15"/>
      <c r="E61" s="15"/>
      <c r="F61" s="15"/>
      <c r="G61" s="8">
        <f t="shared" si="11"/>
        <v>0</v>
      </c>
      <c r="H61" s="8">
        <f t="shared" si="12"/>
        <v>0</v>
      </c>
    </row>
    <row r="62" spans="1:8" s="14" customFormat="1" x14ac:dyDescent="0.3">
      <c r="A62" s="7"/>
      <c r="B62" s="7" t="s">
        <v>11</v>
      </c>
      <c r="C62" s="8">
        <v>4998</v>
      </c>
      <c r="D62" s="8">
        <v>4998</v>
      </c>
      <c r="E62" s="8"/>
      <c r="F62" s="8"/>
      <c r="G62" s="8">
        <f t="shared" si="11"/>
        <v>4998</v>
      </c>
      <c r="H62" s="8">
        <f t="shared" si="12"/>
        <v>4998</v>
      </c>
    </row>
    <row r="63" spans="1:8" s="14" customFormat="1" x14ac:dyDescent="0.3">
      <c r="A63" s="7"/>
      <c r="B63" s="7" t="s">
        <v>12</v>
      </c>
      <c r="C63" s="8"/>
      <c r="D63" s="8"/>
      <c r="E63" s="8"/>
      <c r="F63" s="8"/>
      <c r="G63" s="8">
        <f t="shared" si="11"/>
        <v>0</v>
      </c>
      <c r="H63" s="8">
        <f t="shared" si="12"/>
        <v>0</v>
      </c>
    </row>
    <row r="64" spans="1:8" ht="89.75" x14ac:dyDescent="0.3">
      <c r="A64" s="4"/>
      <c r="B64" s="4" t="s">
        <v>33</v>
      </c>
      <c r="C64" s="9">
        <f>C65+C66+C67+C68</f>
        <v>50</v>
      </c>
      <c r="D64" s="9">
        <f t="shared" ref="D64:F64" si="21">D65+D66+D67+D68</f>
        <v>50</v>
      </c>
      <c r="E64" s="9">
        <f t="shared" si="21"/>
        <v>0</v>
      </c>
      <c r="F64" s="9">
        <f t="shared" si="21"/>
        <v>0</v>
      </c>
      <c r="G64" s="6">
        <f t="shared" si="11"/>
        <v>50</v>
      </c>
      <c r="H64" s="6">
        <f t="shared" si="12"/>
        <v>50</v>
      </c>
    </row>
    <row r="65" spans="1:8" s="14" customFormat="1" x14ac:dyDescent="0.3">
      <c r="A65" s="7"/>
      <c r="B65" s="7" t="s">
        <v>10</v>
      </c>
      <c r="C65" s="8">
        <v>50</v>
      </c>
      <c r="D65" s="8">
        <v>50</v>
      </c>
      <c r="E65" s="8"/>
      <c r="F65" s="8"/>
      <c r="G65" s="8">
        <f t="shared" si="11"/>
        <v>50</v>
      </c>
      <c r="H65" s="8">
        <f t="shared" si="12"/>
        <v>50</v>
      </c>
    </row>
    <row r="66" spans="1:8" s="14" customFormat="1" x14ac:dyDescent="0.3">
      <c r="A66" s="7"/>
      <c r="B66" s="7" t="s">
        <v>13</v>
      </c>
      <c r="C66" s="15"/>
      <c r="D66" s="15"/>
      <c r="E66" s="15"/>
      <c r="F66" s="15"/>
      <c r="G66" s="8">
        <f t="shared" si="11"/>
        <v>0</v>
      </c>
      <c r="H66" s="8">
        <f t="shared" si="12"/>
        <v>0</v>
      </c>
    </row>
    <row r="67" spans="1:8" s="14" customFormat="1" x14ac:dyDescent="0.3">
      <c r="A67" s="7"/>
      <c r="B67" s="7" t="s">
        <v>11</v>
      </c>
      <c r="C67" s="8"/>
      <c r="D67" s="8"/>
      <c r="E67" s="8"/>
      <c r="F67" s="8"/>
      <c r="G67" s="8">
        <f t="shared" si="11"/>
        <v>0</v>
      </c>
      <c r="H67" s="8">
        <f t="shared" si="12"/>
        <v>0</v>
      </c>
    </row>
    <row r="68" spans="1:8" s="14" customFormat="1" x14ac:dyDescent="0.3">
      <c r="A68" s="7"/>
      <c r="B68" s="7" t="s">
        <v>12</v>
      </c>
      <c r="C68" s="8"/>
      <c r="D68" s="8"/>
      <c r="E68" s="8"/>
      <c r="F68" s="8"/>
      <c r="G68" s="8">
        <f t="shared" si="11"/>
        <v>0</v>
      </c>
      <c r="H68" s="8">
        <f t="shared" si="12"/>
        <v>0</v>
      </c>
    </row>
    <row r="69" spans="1:8" s="14" customFormat="1" ht="89.75" x14ac:dyDescent="0.3">
      <c r="A69" s="7"/>
      <c r="B69" s="4" t="s">
        <v>34</v>
      </c>
      <c r="C69" s="8">
        <f>C70</f>
        <v>0</v>
      </c>
      <c r="D69" s="8">
        <f t="shared" ref="D69:F69" si="22">D70</f>
        <v>0</v>
      </c>
      <c r="E69" s="8">
        <f t="shared" si="22"/>
        <v>100</v>
      </c>
      <c r="F69" s="8">
        <f t="shared" si="22"/>
        <v>100</v>
      </c>
      <c r="G69" s="8">
        <f t="shared" si="11"/>
        <v>100</v>
      </c>
      <c r="H69" s="8">
        <f t="shared" si="12"/>
        <v>100</v>
      </c>
    </row>
    <row r="70" spans="1:8" ht="89.75" x14ac:dyDescent="0.3">
      <c r="A70" s="18"/>
      <c r="B70" s="4" t="s">
        <v>35</v>
      </c>
      <c r="C70" s="11">
        <f>C71+C72+C73+C74</f>
        <v>0</v>
      </c>
      <c r="D70" s="11">
        <f t="shared" ref="D70:F70" si="23">D71+D72+D73+D74</f>
        <v>0</v>
      </c>
      <c r="E70" s="11">
        <f t="shared" si="23"/>
        <v>100</v>
      </c>
      <c r="F70" s="11">
        <f t="shared" si="23"/>
        <v>100</v>
      </c>
      <c r="G70" s="6">
        <f t="shared" ref="G70" si="24">C70+E70</f>
        <v>100</v>
      </c>
      <c r="H70" s="6">
        <f t="shared" ref="H70:H75" si="25">D70+F70</f>
        <v>100</v>
      </c>
    </row>
    <row r="71" spans="1:8" s="14" customFormat="1" x14ac:dyDescent="0.3">
      <c r="A71" s="7"/>
      <c r="B71" s="7" t="s">
        <v>10</v>
      </c>
      <c r="C71" s="8"/>
      <c r="D71" s="10"/>
      <c r="E71" s="8">
        <v>100</v>
      </c>
      <c r="F71" s="8">
        <v>100</v>
      </c>
      <c r="G71" s="8">
        <f>C71+E71</f>
        <v>100</v>
      </c>
      <c r="H71" s="6">
        <f t="shared" si="25"/>
        <v>100</v>
      </c>
    </row>
    <row r="72" spans="1:8" s="14" customFormat="1" x14ac:dyDescent="0.3">
      <c r="A72" s="7"/>
      <c r="B72" s="7" t="s">
        <v>13</v>
      </c>
      <c r="C72" s="15"/>
      <c r="D72" s="16"/>
      <c r="E72" s="8"/>
      <c r="F72" s="8"/>
      <c r="G72" s="8">
        <f t="shared" ref="G72:H86" si="26">C72+E72</f>
        <v>0</v>
      </c>
      <c r="H72" s="6">
        <f t="shared" si="25"/>
        <v>0</v>
      </c>
    </row>
    <row r="73" spans="1:8" s="14" customFormat="1" x14ac:dyDescent="0.3">
      <c r="A73" s="7"/>
      <c r="B73" s="7" t="s">
        <v>11</v>
      </c>
      <c r="C73" s="8"/>
      <c r="D73" s="10"/>
      <c r="E73" s="8"/>
      <c r="F73" s="8"/>
      <c r="G73" s="8">
        <f t="shared" si="26"/>
        <v>0</v>
      </c>
      <c r="H73" s="6">
        <f t="shared" si="25"/>
        <v>0</v>
      </c>
    </row>
    <row r="74" spans="1:8" s="14" customFormat="1" x14ac:dyDescent="0.3">
      <c r="A74" s="7"/>
      <c r="B74" s="7" t="s">
        <v>12</v>
      </c>
      <c r="C74" s="8"/>
      <c r="D74" s="10"/>
      <c r="E74" s="8"/>
      <c r="F74" s="8"/>
      <c r="G74" s="8">
        <f t="shared" si="26"/>
        <v>0</v>
      </c>
      <c r="H74" s="6">
        <f t="shared" si="25"/>
        <v>0</v>
      </c>
    </row>
    <row r="75" spans="1:8" s="14" customFormat="1" ht="59.85" x14ac:dyDescent="0.3">
      <c r="A75" s="7"/>
      <c r="B75" s="4" t="s">
        <v>36</v>
      </c>
      <c r="C75" s="8">
        <f>C76</f>
        <v>0</v>
      </c>
      <c r="D75" s="8">
        <f t="shared" ref="D75:F75" si="27">D76</f>
        <v>0</v>
      </c>
      <c r="E75" s="8">
        <f t="shared" si="27"/>
        <v>50</v>
      </c>
      <c r="F75" s="8">
        <f t="shared" si="27"/>
        <v>12.5</v>
      </c>
      <c r="G75" s="8">
        <f t="shared" si="26"/>
        <v>50</v>
      </c>
      <c r="H75" s="6">
        <f t="shared" si="25"/>
        <v>12.5</v>
      </c>
    </row>
    <row r="76" spans="1:8" ht="69.8" x14ac:dyDescent="0.3">
      <c r="A76" s="4"/>
      <c r="B76" s="4" t="s">
        <v>37</v>
      </c>
      <c r="C76" s="11">
        <f>C77+C78+C79+C80</f>
        <v>0</v>
      </c>
      <c r="D76" s="11">
        <f t="shared" ref="D76:F76" si="28">D77+D78+D79+D80</f>
        <v>0</v>
      </c>
      <c r="E76" s="11">
        <f t="shared" si="28"/>
        <v>50</v>
      </c>
      <c r="F76" s="11">
        <f t="shared" si="28"/>
        <v>12.5</v>
      </c>
      <c r="G76" s="8">
        <f t="shared" si="26"/>
        <v>50</v>
      </c>
      <c r="H76" s="6">
        <f t="shared" ref="H76" si="29">D76+F76</f>
        <v>12.5</v>
      </c>
    </row>
    <row r="77" spans="1:8" s="14" customFormat="1" x14ac:dyDescent="0.3">
      <c r="A77" s="7"/>
      <c r="B77" s="7" t="s">
        <v>10</v>
      </c>
      <c r="C77" s="8"/>
      <c r="D77" s="10"/>
      <c r="E77" s="8">
        <v>50</v>
      </c>
      <c r="F77" s="8">
        <v>12.5</v>
      </c>
      <c r="G77" s="8">
        <f t="shared" si="26"/>
        <v>50</v>
      </c>
      <c r="H77" s="8"/>
    </row>
    <row r="78" spans="1:8" s="14" customFormat="1" x14ac:dyDescent="0.3">
      <c r="A78" s="7"/>
      <c r="B78" s="7" t="s">
        <v>13</v>
      </c>
      <c r="C78" s="15">
        <v>0</v>
      </c>
      <c r="D78" s="15">
        <v>0</v>
      </c>
      <c r="E78" s="8">
        <v>0</v>
      </c>
      <c r="F78" s="8">
        <v>0</v>
      </c>
      <c r="G78" s="8">
        <f t="shared" si="26"/>
        <v>0</v>
      </c>
      <c r="H78" s="8">
        <f t="shared" ref="H78" si="30">D78+F78</f>
        <v>0</v>
      </c>
    </row>
    <row r="79" spans="1:8" s="14" customFormat="1" x14ac:dyDescent="0.3">
      <c r="A79" s="7"/>
      <c r="B79" s="7" t="s">
        <v>11</v>
      </c>
      <c r="C79" s="8"/>
      <c r="D79" s="10"/>
      <c r="E79" s="8"/>
      <c r="F79" s="8"/>
      <c r="G79" s="8">
        <f t="shared" si="26"/>
        <v>0</v>
      </c>
      <c r="H79" s="8"/>
    </row>
    <row r="80" spans="1:8" s="14" customFormat="1" x14ac:dyDescent="0.3">
      <c r="A80" s="7"/>
      <c r="B80" s="7" t="s">
        <v>12</v>
      </c>
      <c r="C80" s="8"/>
      <c r="D80" s="10"/>
      <c r="E80" s="8"/>
      <c r="F80" s="8"/>
      <c r="G80" s="8">
        <f t="shared" si="26"/>
        <v>0</v>
      </c>
      <c r="H80" s="8"/>
    </row>
    <row r="81" spans="1:8" x14ac:dyDescent="0.3">
      <c r="A81" s="24"/>
      <c r="B81" s="24" t="s">
        <v>38</v>
      </c>
      <c r="C81" s="25">
        <v>75768.89</v>
      </c>
      <c r="D81" s="25">
        <v>74374.740000000005</v>
      </c>
      <c r="E81" s="25">
        <v>101884.31</v>
      </c>
      <c r="F81" s="25">
        <v>101810.79</v>
      </c>
      <c r="G81" s="25">
        <f>C81+E81</f>
        <v>177653.2</v>
      </c>
      <c r="H81" s="25">
        <f>D81+F81</f>
        <v>176185.53</v>
      </c>
    </row>
    <row r="82" spans="1:8" s="28" customFormat="1" x14ac:dyDescent="0.3">
      <c r="A82" s="24"/>
      <c r="B82" s="27" t="s">
        <v>10</v>
      </c>
      <c r="C82" s="26">
        <v>50</v>
      </c>
      <c r="D82" s="26">
        <v>50</v>
      </c>
      <c r="E82" s="26">
        <v>210</v>
      </c>
      <c r="F82" s="26">
        <v>169.5</v>
      </c>
      <c r="G82" s="8">
        <f t="shared" si="26"/>
        <v>260</v>
      </c>
      <c r="H82" s="8">
        <f t="shared" si="26"/>
        <v>219.5</v>
      </c>
    </row>
    <row r="83" spans="1:8" s="28" customFormat="1" x14ac:dyDescent="0.3">
      <c r="A83" s="24"/>
      <c r="B83" s="27" t="s">
        <v>13</v>
      </c>
      <c r="C83" s="26">
        <v>2132.2199999999998</v>
      </c>
      <c r="D83" s="26">
        <v>2132.2199999999998</v>
      </c>
      <c r="E83" s="26">
        <v>3640.4</v>
      </c>
      <c r="F83" s="26">
        <v>3640.4</v>
      </c>
      <c r="G83" s="8">
        <f t="shared" si="26"/>
        <v>5772.62</v>
      </c>
      <c r="H83" s="8">
        <f t="shared" si="26"/>
        <v>5772.62</v>
      </c>
    </row>
    <row r="84" spans="1:8" s="28" customFormat="1" x14ac:dyDescent="0.3">
      <c r="A84" s="24"/>
      <c r="B84" s="27" t="s">
        <v>11</v>
      </c>
      <c r="C84" s="26">
        <v>61125.82</v>
      </c>
      <c r="D84" s="26">
        <v>61125.82</v>
      </c>
      <c r="E84" s="26">
        <v>78458</v>
      </c>
      <c r="F84" s="26">
        <v>78457.5</v>
      </c>
      <c r="G84" s="8">
        <f t="shared" si="26"/>
        <v>139583.82</v>
      </c>
      <c r="H84" s="8">
        <f t="shared" si="26"/>
        <v>139583.32</v>
      </c>
    </row>
    <row r="85" spans="1:8" s="28" customFormat="1" x14ac:dyDescent="0.3">
      <c r="A85" s="24"/>
      <c r="B85" s="27" t="s">
        <v>20</v>
      </c>
      <c r="C85" s="26">
        <v>10188.65</v>
      </c>
      <c r="D85" s="26">
        <v>8794.5</v>
      </c>
      <c r="E85" s="26">
        <v>15753.97</v>
      </c>
      <c r="F85" s="26">
        <v>15753.97</v>
      </c>
      <c r="G85" s="8">
        <f t="shared" si="26"/>
        <v>25942.62</v>
      </c>
      <c r="H85" s="8">
        <f t="shared" si="26"/>
        <v>24548.47</v>
      </c>
    </row>
    <row r="86" spans="1:8" s="28" customFormat="1" x14ac:dyDescent="0.3">
      <c r="A86" s="24"/>
      <c r="B86" s="27" t="s">
        <v>12</v>
      </c>
      <c r="C86" s="26">
        <v>2272.1999999999998</v>
      </c>
      <c r="D86" s="26">
        <v>2272.1999999999998</v>
      </c>
      <c r="E86" s="26">
        <v>3821.94</v>
      </c>
      <c r="F86" s="26">
        <v>3789.42</v>
      </c>
      <c r="G86" s="8">
        <f t="shared" si="26"/>
        <v>6094.1399999999994</v>
      </c>
      <c r="H86" s="8">
        <f t="shared" si="26"/>
        <v>6061.62</v>
      </c>
    </row>
  </sheetData>
  <mergeCells count="9">
    <mergeCell ref="A1:H1"/>
    <mergeCell ref="A3:H3"/>
    <mergeCell ref="A4:H4"/>
    <mergeCell ref="A6:A8"/>
    <mergeCell ref="B6:B8"/>
    <mergeCell ref="C6:H6"/>
    <mergeCell ref="C7:D7"/>
    <mergeCell ref="E7:F7"/>
    <mergeCell ref="G7:H7"/>
  </mergeCells>
  <pageMargins left="0.31496062992125984" right="0.31496062992125984" top="0.35433070866141736" bottom="0.35433070866141736" header="0.19685039370078741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Радченко Николай Алексеевич</dc:creator>
  <cp:lastModifiedBy>Дегтева</cp:lastModifiedBy>
  <cp:lastPrinted>2017-03-17T08:56:56Z</cp:lastPrinted>
  <dcterms:created xsi:type="dcterms:W3CDTF">2017-03-06T08:48:10Z</dcterms:created>
  <dcterms:modified xsi:type="dcterms:W3CDTF">2017-03-17T08:59:12Z</dcterms:modified>
</cp:coreProperties>
</file>